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698996\Desktop\"/>
    </mc:Choice>
  </mc:AlternateContent>
  <xr:revisionPtr revIDLastSave="0" documentId="13_ncr:1_{7E704EF2-A19D-4BB6-984E-32F38C5964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 Soci 2023.xls" sheetId="1" r:id="rId1"/>
  </sheets>
  <definedNames>
    <definedName name="_xlnm.Print_Area" localSheetId="0">'Registro Soci 2023.xls'!$AD$2:$AN$69</definedName>
    <definedName name="_xlnm.Print_Titles" localSheetId="0">'Registro Soci 2023.xls'!$2:$2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91" i="1" l="1"/>
  <c r="AH391" i="1" s="1"/>
  <c r="AI391" i="1"/>
  <c r="AJ391" i="1" s="1"/>
  <c r="AK391" i="1"/>
  <c r="AL391" i="1" s="1"/>
  <c r="AM391" i="1" l="1"/>
  <c r="AN391" i="1" s="1"/>
  <c r="AK628" i="1"/>
  <c r="AL628" i="1" s="1"/>
  <c r="AK164" i="1"/>
  <c r="AL164" i="1" s="1"/>
  <c r="AK165" i="1"/>
  <c r="AL165" i="1" s="1"/>
  <c r="AK825" i="1"/>
  <c r="AL825" i="1" s="1"/>
  <c r="AK826" i="1"/>
  <c r="AL826" i="1" s="1"/>
  <c r="AK559" i="1"/>
  <c r="AL559" i="1" s="1"/>
  <c r="AK139" i="1"/>
  <c r="AL139" i="1" s="1"/>
  <c r="AK629" i="1"/>
  <c r="AL629" i="1" s="1"/>
  <c r="AK630" i="1"/>
  <c r="AL630" i="1" s="1"/>
  <c r="AK631" i="1"/>
  <c r="AL631" i="1" s="1"/>
  <c r="AK560" i="1"/>
  <c r="AL560" i="1" s="1"/>
  <c r="AK736" i="1"/>
  <c r="AL736" i="1" s="1"/>
  <c r="AK166" i="1"/>
  <c r="AL166" i="1" s="1"/>
  <c r="AK332" i="1"/>
  <c r="AL332" i="1" s="1"/>
  <c r="AK498" i="1"/>
  <c r="AL498" i="1" s="1"/>
  <c r="AK441" i="1"/>
  <c r="AL441" i="1" s="1"/>
  <c r="AK167" i="1"/>
  <c r="AL167" i="1" s="1"/>
  <c r="AK359" i="1"/>
  <c r="AL359" i="1" s="1"/>
  <c r="AK820" i="1"/>
  <c r="AL820" i="1" s="1"/>
  <c r="AK168" i="1"/>
  <c r="AL168" i="1" s="1"/>
  <c r="AK392" i="1"/>
  <c r="AL392" i="1" s="1"/>
  <c r="AK499" i="1"/>
  <c r="AL499" i="1" s="1"/>
  <c r="AK737" i="1"/>
  <c r="AL737" i="1" s="1"/>
  <c r="AK48" i="1"/>
  <c r="AL48" i="1" s="1"/>
  <c r="AK97" i="1"/>
  <c r="AL97" i="1" s="1"/>
  <c r="AK632" i="1"/>
  <c r="AL632" i="1" s="1"/>
  <c r="AK360" i="1"/>
  <c r="AL360" i="1" s="1"/>
  <c r="AK633" i="1"/>
  <c r="AL633" i="1" s="1"/>
  <c r="AK500" i="1"/>
  <c r="AL500" i="1" s="1"/>
  <c r="AK442" i="1"/>
  <c r="AL442" i="1" s="1"/>
  <c r="AK561" i="1"/>
  <c r="AL561" i="1" s="1"/>
  <c r="AK169" i="1"/>
  <c r="AL169" i="1" s="1"/>
  <c r="AK158" i="1"/>
  <c r="AL158" i="1" s="1"/>
  <c r="AK738" i="1"/>
  <c r="AL738" i="1" s="1"/>
  <c r="AK351" i="1"/>
  <c r="AL351" i="1" s="1"/>
  <c r="AK3" i="1"/>
  <c r="AL3" i="1" s="1"/>
  <c r="AK634" i="1"/>
  <c r="AL634" i="1" s="1"/>
  <c r="AK635" i="1"/>
  <c r="AL635" i="1" s="1"/>
  <c r="AK170" i="1"/>
  <c r="AL170" i="1" s="1"/>
  <c r="AK171" i="1"/>
  <c r="AL171" i="1" s="1"/>
  <c r="AK636" i="1"/>
  <c r="AL636" i="1" s="1"/>
  <c r="AK562" i="1"/>
  <c r="AL562" i="1" s="1"/>
  <c r="AK827" i="1"/>
  <c r="AL827" i="1" s="1"/>
  <c r="AK49" i="1"/>
  <c r="AL49" i="1" s="1"/>
  <c r="AK828" i="1"/>
  <c r="AL828" i="1" s="1"/>
  <c r="AK829" i="1"/>
  <c r="AL829" i="1" s="1"/>
  <c r="AK437" i="1"/>
  <c r="AL437" i="1" s="1"/>
  <c r="AK393" i="1"/>
  <c r="AL393" i="1" s="1"/>
  <c r="AK604" i="1"/>
  <c r="AL604" i="1" s="1"/>
  <c r="AK830" i="1"/>
  <c r="AL830" i="1" s="1"/>
  <c r="AK721" i="1"/>
  <c r="AL721" i="1" s="1"/>
  <c r="AK394" i="1"/>
  <c r="AL394" i="1" s="1"/>
  <c r="AK477" i="1"/>
  <c r="AL477" i="1" s="1"/>
  <c r="AK4" i="1"/>
  <c r="AL4" i="1" s="1"/>
  <c r="AK621" i="1"/>
  <c r="AL621" i="1" s="1"/>
  <c r="AK831" i="1"/>
  <c r="AL831" i="1" s="1"/>
  <c r="AK637" i="1"/>
  <c r="AL637" i="1" s="1"/>
  <c r="AK731" i="1"/>
  <c r="AL731" i="1" s="1"/>
  <c r="AK5" i="1"/>
  <c r="AL5" i="1" s="1"/>
  <c r="AK739" i="1"/>
  <c r="AL739" i="1" s="1"/>
  <c r="AK436" i="1"/>
  <c r="AL436" i="1" s="1"/>
  <c r="AK832" i="1"/>
  <c r="AL832" i="1" s="1"/>
  <c r="AK638" i="1"/>
  <c r="AL638" i="1" s="1"/>
  <c r="AK740" i="1"/>
  <c r="AL740" i="1" s="1"/>
  <c r="AK563" i="1"/>
  <c r="AL563" i="1" s="1"/>
  <c r="AK172" i="1"/>
  <c r="AL172" i="1" s="1"/>
  <c r="AK173" i="1"/>
  <c r="AL173" i="1" s="1"/>
  <c r="AK564" i="1"/>
  <c r="AL564" i="1" s="1"/>
  <c r="AK28" i="1"/>
  <c r="AL28" i="1" s="1"/>
  <c r="AK174" i="1"/>
  <c r="AL174" i="1" s="1"/>
  <c r="AK377" i="1"/>
  <c r="AL377" i="1" s="1"/>
  <c r="AK741" i="1"/>
  <c r="AL741" i="1" s="1"/>
  <c r="AK742" i="1"/>
  <c r="AL742" i="1" s="1"/>
  <c r="AK6" i="1"/>
  <c r="AL6" i="1" s="1"/>
  <c r="AK175" i="1"/>
  <c r="AL175" i="1" s="1"/>
  <c r="AK361" i="1"/>
  <c r="AL361" i="1" s="1"/>
  <c r="AK98" i="1"/>
  <c r="AL98" i="1" s="1"/>
  <c r="AK833" i="1"/>
  <c r="AL833" i="1" s="1"/>
  <c r="AK834" i="1"/>
  <c r="AL834" i="1" s="1"/>
  <c r="AK639" i="1"/>
  <c r="AL639" i="1" s="1"/>
  <c r="AK552" i="1"/>
  <c r="AL552" i="1" s="1"/>
  <c r="AK176" i="1"/>
  <c r="AL176" i="1" s="1"/>
  <c r="AK70" i="1"/>
  <c r="AL70" i="1" s="1"/>
  <c r="AK835" i="1"/>
  <c r="AL835" i="1" s="1"/>
  <c r="AK140" i="1"/>
  <c r="AL140" i="1" s="1"/>
  <c r="AK99" i="1"/>
  <c r="AL99" i="1" s="1"/>
  <c r="AK501" i="1"/>
  <c r="AL501" i="1" s="1"/>
  <c r="AK502" i="1"/>
  <c r="AL502" i="1" s="1"/>
  <c r="AK640" i="1"/>
  <c r="AL640" i="1" s="1"/>
  <c r="AK743" i="1"/>
  <c r="AL743" i="1" s="1"/>
  <c r="AK440" i="1"/>
  <c r="AL440" i="1" s="1"/>
  <c r="AK613" i="1"/>
  <c r="AL613" i="1" s="1"/>
  <c r="AK50" i="1"/>
  <c r="AL50" i="1" s="1"/>
  <c r="AK804" i="1"/>
  <c r="AL804" i="1" s="1"/>
  <c r="AK177" i="1"/>
  <c r="AL177" i="1" s="1"/>
  <c r="AK836" i="1"/>
  <c r="AL836" i="1" s="1"/>
  <c r="AK565" i="1"/>
  <c r="AL565" i="1" s="1"/>
  <c r="AK566" i="1"/>
  <c r="AL566" i="1" s="1"/>
  <c r="AK178" i="1"/>
  <c r="AL178" i="1" s="1"/>
  <c r="AK443" i="1"/>
  <c r="AL443" i="1" s="1"/>
  <c r="AK179" i="1"/>
  <c r="AL179" i="1" s="1"/>
  <c r="AK180" i="1"/>
  <c r="AL180" i="1" s="1"/>
  <c r="AK181" i="1"/>
  <c r="AL181" i="1" s="1"/>
  <c r="AK480" i="1"/>
  <c r="AL480" i="1" s="1"/>
  <c r="AK182" i="1"/>
  <c r="AL182" i="1" s="1"/>
  <c r="AK567" i="1"/>
  <c r="AL567" i="1" s="1"/>
  <c r="AK503" i="1"/>
  <c r="AL503" i="1" s="1"/>
  <c r="AK183" i="1"/>
  <c r="AL183" i="1" s="1"/>
  <c r="AK641" i="1"/>
  <c r="AL641" i="1" s="1"/>
  <c r="AK606" i="1"/>
  <c r="AL606" i="1" s="1"/>
  <c r="AK184" i="1"/>
  <c r="AL184" i="1" s="1"/>
  <c r="AK7" i="1"/>
  <c r="AL7" i="1" s="1"/>
  <c r="AK62" i="1"/>
  <c r="AL62" i="1" s="1"/>
  <c r="AK710" i="1"/>
  <c r="AL710" i="1" s="1"/>
  <c r="AK642" i="1"/>
  <c r="AL642" i="1" s="1"/>
  <c r="AK185" i="1"/>
  <c r="AL185" i="1" s="1"/>
  <c r="AK8" i="1"/>
  <c r="AL8" i="1" s="1"/>
  <c r="AK568" i="1"/>
  <c r="AL568" i="1" s="1"/>
  <c r="AK837" i="1"/>
  <c r="AL837" i="1" s="1"/>
  <c r="AK71" i="1"/>
  <c r="AL71" i="1" s="1"/>
  <c r="AK9" i="1"/>
  <c r="AL9" i="1" s="1"/>
  <c r="AK72" i="1"/>
  <c r="AL72" i="1" s="1"/>
  <c r="AK838" i="1"/>
  <c r="AL838" i="1" s="1"/>
  <c r="AK41" i="1"/>
  <c r="AL41" i="1" s="1"/>
  <c r="AK643" i="1"/>
  <c r="AL643" i="1" s="1"/>
  <c r="AK475" i="1"/>
  <c r="AL475" i="1" s="1"/>
  <c r="AK644" i="1"/>
  <c r="AL644" i="1" s="1"/>
  <c r="AK159" i="1"/>
  <c r="AL159" i="1" s="1"/>
  <c r="AK338" i="1"/>
  <c r="AL338" i="1" s="1"/>
  <c r="AK100" i="1"/>
  <c r="AL100" i="1" s="1"/>
  <c r="AK626" i="1"/>
  <c r="AL626" i="1" s="1"/>
  <c r="AK186" i="1"/>
  <c r="AL186" i="1" s="1"/>
  <c r="AK744" i="1"/>
  <c r="AL744" i="1" s="1"/>
  <c r="AK839" i="1"/>
  <c r="AL839" i="1" s="1"/>
  <c r="AK745" i="1"/>
  <c r="AL745" i="1" s="1"/>
  <c r="AK187" i="1"/>
  <c r="AL187" i="1" s="1"/>
  <c r="AK395" i="1"/>
  <c r="AL395" i="1" s="1"/>
  <c r="AK188" i="1"/>
  <c r="AL188" i="1" s="1"/>
  <c r="AK444" i="1"/>
  <c r="AL444" i="1" s="1"/>
  <c r="AK496" i="1"/>
  <c r="AL496" i="1" s="1"/>
  <c r="AK840" i="1"/>
  <c r="AL840" i="1" s="1"/>
  <c r="AK189" i="1"/>
  <c r="AL189" i="1" s="1"/>
  <c r="AK137" i="1"/>
  <c r="AL137" i="1" s="1"/>
  <c r="AK190" i="1"/>
  <c r="AL190" i="1" s="1"/>
  <c r="AK616" i="1"/>
  <c r="AL616" i="1" s="1"/>
  <c r="AK101" i="1"/>
  <c r="AL101" i="1" s="1"/>
  <c r="AK191" i="1"/>
  <c r="AL191" i="1" s="1"/>
  <c r="AK841" i="1"/>
  <c r="AL841" i="1" s="1"/>
  <c r="AK192" i="1"/>
  <c r="AL192" i="1" s="1"/>
  <c r="AK746" i="1"/>
  <c r="AL746" i="1" s="1"/>
  <c r="AK45" i="1"/>
  <c r="AL45" i="1" s="1"/>
  <c r="AK747" i="1"/>
  <c r="AL747" i="1" s="1"/>
  <c r="AK645" i="1"/>
  <c r="AL645" i="1" s="1"/>
  <c r="AK141" i="1"/>
  <c r="AL141" i="1" s="1"/>
  <c r="AK569" i="1"/>
  <c r="AL569" i="1" s="1"/>
  <c r="AK812" i="1"/>
  <c r="AL812" i="1" s="1"/>
  <c r="AK51" i="1"/>
  <c r="AL51" i="1" s="1"/>
  <c r="AK570" i="1"/>
  <c r="AL570" i="1" s="1"/>
  <c r="AK193" i="1"/>
  <c r="AL193" i="1" s="1"/>
  <c r="AK52" i="1"/>
  <c r="AL52" i="1" s="1"/>
  <c r="AK102" i="1"/>
  <c r="AL102" i="1" s="1"/>
  <c r="AK331" i="1"/>
  <c r="AL331" i="1" s="1"/>
  <c r="AK842" i="1"/>
  <c r="AL842" i="1" s="1"/>
  <c r="AK396" i="1"/>
  <c r="AL396" i="1" s="1"/>
  <c r="AK646" i="1"/>
  <c r="AL646" i="1" s="1"/>
  <c r="AK103" i="1"/>
  <c r="AL103" i="1" s="1"/>
  <c r="AK843" i="1"/>
  <c r="AL843" i="1" s="1"/>
  <c r="AK445" i="1"/>
  <c r="AL445" i="1" s="1"/>
  <c r="AK73" i="1"/>
  <c r="AL73" i="1" s="1"/>
  <c r="AK74" i="1"/>
  <c r="AL74" i="1" s="1"/>
  <c r="AK504" i="1"/>
  <c r="AL504" i="1" s="1"/>
  <c r="AK722" i="1"/>
  <c r="AL722" i="1" s="1"/>
  <c r="AK732" i="1"/>
  <c r="AL732" i="1" s="1"/>
  <c r="AK844" i="1"/>
  <c r="AL844" i="1" s="1"/>
  <c r="AK607" i="1"/>
  <c r="AL607" i="1" s="1"/>
  <c r="AK10" i="1"/>
  <c r="AL10" i="1" s="1"/>
  <c r="AK194" i="1"/>
  <c r="AL194" i="1" s="1"/>
  <c r="AK75" i="1"/>
  <c r="AL75" i="1" s="1"/>
  <c r="AK142" i="1"/>
  <c r="AL142" i="1" s="1"/>
  <c r="AK63" i="1"/>
  <c r="AL63" i="1" s="1"/>
  <c r="AK748" i="1"/>
  <c r="AL748" i="1" s="1"/>
  <c r="AK195" i="1"/>
  <c r="AL195" i="1" s="1"/>
  <c r="AK143" i="1"/>
  <c r="AL143" i="1" s="1"/>
  <c r="AK196" i="1"/>
  <c r="AL196" i="1" s="1"/>
  <c r="AK446" i="1"/>
  <c r="AL446" i="1" s="1"/>
  <c r="AK476" i="1"/>
  <c r="AL476" i="1" s="1"/>
  <c r="AK397" i="1"/>
  <c r="AL397" i="1" s="1"/>
  <c r="AK11" i="1"/>
  <c r="AL11" i="1" s="1"/>
  <c r="AK447" i="1"/>
  <c r="AL447" i="1" s="1"/>
  <c r="AK647" i="1"/>
  <c r="AL647" i="1" s="1"/>
  <c r="AK557" i="1"/>
  <c r="AL557" i="1" s="1"/>
  <c r="AK479" i="1"/>
  <c r="AL479" i="1" s="1"/>
  <c r="AK398" i="1"/>
  <c r="AL398" i="1" s="1"/>
  <c r="AK648" i="1"/>
  <c r="AL648" i="1" s="1"/>
  <c r="AK399" i="1"/>
  <c r="AL399" i="1" s="1"/>
  <c r="AK749" i="1"/>
  <c r="AL749" i="1" s="1"/>
  <c r="AK649" i="1"/>
  <c r="AL649" i="1" s="1"/>
  <c r="AK76" i="1"/>
  <c r="AL76" i="1" s="1"/>
  <c r="AK750" i="1"/>
  <c r="AL750" i="1" s="1"/>
  <c r="AK197" i="1"/>
  <c r="AL197" i="1" s="1"/>
  <c r="AK571" i="1"/>
  <c r="AL571" i="1" s="1"/>
  <c r="AK751" i="1"/>
  <c r="AL751" i="1" s="1"/>
  <c r="AK845" i="1"/>
  <c r="AL845" i="1" s="1"/>
  <c r="AK846" i="1"/>
  <c r="AL846" i="1" s="1"/>
  <c r="AK847" i="1"/>
  <c r="AL847" i="1" s="1"/>
  <c r="AK198" i="1"/>
  <c r="AL198" i="1" s="1"/>
  <c r="AK448" i="1"/>
  <c r="AL448" i="1" s="1"/>
  <c r="AK848" i="1"/>
  <c r="AL848" i="1" s="1"/>
  <c r="AK537" i="1"/>
  <c r="AL537" i="1" s="1"/>
  <c r="AK505" i="1"/>
  <c r="AL505" i="1" s="1"/>
  <c r="AK427" i="1"/>
  <c r="AL427" i="1" s="1"/>
  <c r="AK77" i="1"/>
  <c r="AL77" i="1" s="1"/>
  <c r="AK199" i="1"/>
  <c r="AL199" i="1" s="1"/>
  <c r="AK42" i="1"/>
  <c r="AL42" i="1" s="1"/>
  <c r="AK650" i="1"/>
  <c r="AL650" i="1" s="1"/>
  <c r="AK506" i="1"/>
  <c r="AL506" i="1" s="1"/>
  <c r="AK752" i="1"/>
  <c r="AL752" i="1" s="1"/>
  <c r="AK553" i="1"/>
  <c r="AL553" i="1" s="1"/>
  <c r="AK32" i="1"/>
  <c r="AL32" i="1" s="1"/>
  <c r="AK753" i="1"/>
  <c r="AL753" i="1" s="1"/>
  <c r="AK651" i="1"/>
  <c r="AL651" i="1" s="1"/>
  <c r="AK481" i="1"/>
  <c r="AL481" i="1" s="1"/>
  <c r="AK849" i="1"/>
  <c r="AL849" i="1" s="1"/>
  <c r="AK572" i="1"/>
  <c r="AL572" i="1" s="1"/>
  <c r="AK200" i="1"/>
  <c r="AL200" i="1" s="1"/>
  <c r="AK850" i="1"/>
  <c r="AL850" i="1" s="1"/>
  <c r="AK340" i="1"/>
  <c r="AL340" i="1" s="1"/>
  <c r="AK400" i="1"/>
  <c r="AL400" i="1" s="1"/>
  <c r="AK333" i="1"/>
  <c r="AL333" i="1" s="1"/>
  <c r="AK449" i="1"/>
  <c r="AL449" i="1" s="1"/>
  <c r="AK573" i="1"/>
  <c r="AL573" i="1" s="1"/>
  <c r="AK201" i="1"/>
  <c r="AL201" i="1" s="1"/>
  <c r="AK652" i="1"/>
  <c r="AL652" i="1" s="1"/>
  <c r="AK653" i="1"/>
  <c r="AL653" i="1" s="1"/>
  <c r="AK450" i="1"/>
  <c r="AL450" i="1" s="1"/>
  <c r="AK851" i="1"/>
  <c r="AL851" i="1" s="1"/>
  <c r="AK852" i="1"/>
  <c r="AL852" i="1" s="1"/>
  <c r="AK754" i="1"/>
  <c r="AL754" i="1" s="1"/>
  <c r="AK654" i="1"/>
  <c r="AL654" i="1" s="1"/>
  <c r="AK853" i="1"/>
  <c r="AL853" i="1" s="1"/>
  <c r="AK655" i="1"/>
  <c r="AL655" i="1" s="1"/>
  <c r="AK78" i="1"/>
  <c r="AL78" i="1" s="1"/>
  <c r="AK574" i="1"/>
  <c r="AL574" i="1" s="1"/>
  <c r="AK53" i="1"/>
  <c r="AL53" i="1" s="1"/>
  <c r="AK202" i="1"/>
  <c r="AL202" i="1" s="1"/>
  <c r="AK451" i="1"/>
  <c r="AL451" i="1" s="1"/>
  <c r="AK556" i="1"/>
  <c r="AL556" i="1" s="1"/>
  <c r="AK203" i="1"/>
  <c r="AL203" i="1" s="1"/>
  <c r="AK805" i="1"/>
  <c r="AL805" i="1" s="1"/>
  <c r="AK656" i="1"/>
  <c r="AL656" i="1" s="1"/>
  <c r="AK854" i="1"/>
  <c r="AL854" i="1" s="1"/>
  <c r="AK144" i="1"/>
  <c r="AL144" i="1" s="1"/>
  <c r="AK723" i="1"/>
  <c r="AL723" i="1" s="1"/>
  <c r="AK401" i="1"/>
  <c r="AL401" i="1" s="1"/>
  <c r="AK755" i="1"/>
  <c r="AL755" i="1" s="1"/>
  <c r="AK104" i="1"/>
  <c r="AL104" i="1" s="1"/>
  <c r="AK657" i="1"/>
  <c r="AL657" i="1" s="1"/>
  <c r="AK545" i="1"/>
  <c r="AL545" i="1" s="1"/>
  <c r="AK204" i="1"/>
  <c r="AL204" i="1" s="1"/>
  <c r="AK507" i="1"/>
  <c r="AL507" i="1" s="1"/>
  <c r="AK756" i="1"/>
  <c r="AL756" i="1" s="1"/>
  <c r="AK855" i="1"/>
  <c r="AL855" i="1" s="1"/>
  <c r="AK806" i="1"/>
  <c r="AL806" i="1" s="1"/>
  <c r="AK433" i="1"/>
  <c r="AL433" i="1" s="1"/>
  <c r="AK385" i="1"/>
  <c r="AL385" i="1" s="1"/>
  <c r="AK79" i="1"/>
  <c r="AL79" i="1" s="1"/>
  <c r="AK711" i="1"/>
  <c r="AL711" i="1" s="1"/>
  <c r="AK80" i="1"/>
  <c r="AL80" i="1" s="1"/>
  <c r="AK105" i="1"/>
  <c r="AL105" i="1" s="1"/>
  <c r="AK205" i="1"/>
  <c r="AL205" i="1" s="1"/>
  <c r="AK355" i="1"/>
  <c r="AL355" i="1" s="1"/>
  <c r="AK39" i="1"/>
  <c r="AL39" i="1" s="1"/>
  <c r="AK145" i="1"/>
  <c r="AL145" i="1" s="1"/>
  <c r="AK617" i="1"/>
  <c r="AL617" i="1" s="1"/>
  <c r="AK757" i="1"/>
  <c r="AL757" i="1" s="1"/>
  <c r="AK758" i="1"/>
  <c r="AL758" i="1" s="1"/>
  <c r="AK856" i="1"/>
  <c r="AL856" i="1" s="1"/>
  <c r="AK206" i="1"/>
  <c r="AL206" i="1" s="1"/>
  <c r="AK207" i="1"/>
  <c r="AL207" i="1" s="1"/>
  <c r="AK402" i="1"/>
  <c r="AL402" i="1" s="1"/>
  <c r="AK356" i="1"/>
  <c r="AL356" i="1" s="1"/>
  <c r="AK575" i="1"/>
  <c r="AL575" i="1" s="1"/>
  <c r="AK208" i="1"/>
  <c r="AL208" i="1" s="1"/>
  <c r="AK403" i="1"/>
  <c r="AL403" i="1" s="1"/>
  <c r="AK12" i="1"/>
  <c r="AL12" i="1" s="1"/>
  <c r="AK508" i="1"/>
  <c r="AL508" i="1" s="1"/>
  <c r="AK452" i="1"/>
  <c r="AL452" i="1" s="1"/>
  <c r="AK54" i="1"/>
  <c r="AL54" i="1" s="1"/>
  <c r="AK404" i="1"/>
  <c r="AL404" i="1" s="1"/>
  <c r="AK807" i="1"/>
  <c r="AL807" i="1" s="1"/>
  <c r="AK759" i="1"/>
  <c r="AL759" i="1" s="1"/>
  <c r="AK209" i="1"/>
  <c r="AL209" i="1" s="1"/>
  <c r="AK857" i="1"/>
  <c r="AL857" i="1" s="1"/>
  <c r="AK815" i="1"/>
  <c r="AL815" i="1" s="1"/>
  <c r="AK509" i="1"/>
  <c r="AL509" i="1" s="1"/>
  <c r="AK576" i="1"/>
  <c r="AL576" i="1" s="1"/>
  <c r="AK64" i="1"/>
  <c r="AL64" i="1" s="1"/>
  <c r="AK210" i="1"/>
  <c r="AL210" i="1" s="1"/>
  <c r="AK67" i="1"/>
  <c r="AL67" i="1" s="1"/>
  <c r="AK658" i="1"/>
  <c r="AL658" i="1" s="1"/>
  <c r="AK389" i="1"/>
  <c r="AL389" i="1" s="1"/>
  <c r="AK211" i="1"/>
  <c r="AL211" i="1" s="1"/>
  <c r="AK659" i="1"/>
  <c r="AL659" i="1" s="1"/>
  <c r="AK106" i="1"/>
  <c r="AL106" i="1" s="1"/>
  <c r="AK378" i="1"/>
  <c r="AL378" i="1" s="1"/>
  <c r="AK429" i="1"/>
  <c r="AL429" i="1" s="1"/>
  <c r="AK510" i="1"/>
  <c r="AL510" i="1" s="1"/>
  <c r="AK107" i="1"/>
  <c r="AL107" i="1" s="1"/>
  <c r="AK370" i="1"/>
  <c r="AL370" i="1" s="1"/>
  <c r="AK13" i="1"/>
  <c r="AL13" i="1" s="1"/>
  <c r="AK618" i="1"/>
  <c r="AL618" i="1" s="1"/>
  <c r="AK212" i="1"/>
  <c r="AL212" i="1" s="1"/>
  <c r="AK760" i="1"/>
  <c r="AL760" i="1" s="1"/>
  <c r="AK660" i="1"/>
  <c r="AL660" i="1" s="1"/>
  <c r="AK213" i="1"/>
  <c r="AL213" i="1" s="1"/>
  <c r="AK214" i="1"/>
  <c r="AL214" i="1" s="1"/>
  <c r="AK511" i="1"/>
  <c r="AL511" i="1" s="1"/>
  <c r="AK554" i="1"/>
  <c r="AL554" i="1" s="1"/>
  <c r="AK138" i="1"/>
  <c r="AL138" i="1" s="1"/>
  <c r="AK608" i="1"/>
  <c r="AL608" i="1" s="1"/>
  <c r="AK453" i="1"/>
  <c r="AL453" i="1" s="1"/>
  <c r="AK215" i="1"/>
  <c r="AL215" i="1" s="1"/>
  <c r="AK761" i="1"/>
  <c r="AL761" i="1" s="1"/>
  <c r="AK216" i="1"/>
  <c r="AL216" i="1" s="1"/>
  <c r="AK390" i="1"/>
  <c r="AL390" i="1" s="1"/>
  <c r="AK512" i="1"/>
  <c r="AL512" i="1" s="1"/>
  <c r="AK858" i="1"/>
  <c r="AL858" i="1" s="1"/>
  <c r="AK454" i="1"/>
  <c r="AL454" i="1" s="1"/>
  <c r="AK108" i="1"/>
  <c r="AL108" i="1" s="1"/>
  <c r="AK859" i="1"/>
  <c r="AL859" i="1" s="1"/>
  <c r="AK860" i="1"/>
  <c r="AL860" i="1" s="1"/>
  <c r="AK661" i="1"/>
  <c r="AL661" i="1" s="1"/>
  <c r="AK861" i="1"/>
  <c r="AL861" i="1" s="1"/>
  <c r="AK81" i="1"/>
  <c r="AL81" i="1" s="1"/>
  <c r="AK146" i="1"/>
  <c r="AL146" i="1" s="1"/>
  <c r="AK217" i="1"/>
  <c r="AL217" i="1" s="1"/>
  <c r="AK862" i="1"/>
  <c r="AL862" i="1" s="1"/>
  <c r="AK218" i="1"/>
  <c r="AL218" i="1" s="1"/>
  <c r="AK219" i="1"/>
  <c r="AL219" i="1" s="1"/>
  <c r="AK762" i="1"/>
  <c r="AL762" i="1" s="1"/>
  <c r="AK47" i="1"/>
  <c r="AL47" i="1" s="1"/>
  <c r="AK131" i="1"/>
  <c r="AL131" i="1" s="1"/>
  <c r="AK662" i="1"/>
  <c r="AL662" i="1" s="1"/>
  <c r="AK220" i="1"/>
  <c r="AL220" i="1" s="1"/>
  <c r="AK863" i="1"/>
  <c r="AL863" i="1" s="1"/>
  <c r="AK513" i="1"/>
  <c r="AL513" i="1" s="1"/>
  <c r="AK663" i="1"/>
  <c r="AL663" i="1" s="1"/>
  <c r="AK221" i="1"/>
  <c r="AL221" i="1" s="1"/>
  <c r="AK334" i="1"/>
  <c r="AL334" i="1" s="1"/>
  <c r="AK339" i="1"/>
  <c r="AL339" i="1" s="1"/>
  <c r="AK546" i="1"/>
  <c r="AL546" i="1" s="1"/>
  <c r="AK222" i="1"/>
  <c r="AL222" i="1" s="1"/>
  <c r="AK733" i="1"/>
  <c r="AL733" i="1" s="1"/>
  <c r="AK109" i="1"/>
  <c r="AL109" i="1" s="1"/>
  <c r="AK864" i="1"/>
  <c r="AL864" i="1" s="1"/>
  <c r="AK14" i="1"/>
  <c r="AL14" i="1" s="1"/>
  <c r="AK33" i="1"/>
  <c r="AL33" i="1" s="1"/>
  <c r="AK40" i="1"/>
  <c r="AL40" i="1" s="1"/>
  <c r="AK816" i="1"/>
  <c r="AL816" i="1" s="1"/>
  <c r="AK763" i="1"/>
  <c r="AL763" i="1" s="1"/>
  <c r="AK865" i="1"/>
  <c r="AL865" i="1" s="1"/>
  <c r="AK354" i="1"/>
  <c r="AL354" i="1" s="1"/>
  <c r="AK547" i="1"/>
  <c r="AL547" i="1" s="1"/>
  <c r="AK455" i="1"/>
  <c r="AL455" i="1" s="1"/>
  <c r="AK866" i="1"/>
  <c r="AL866" i="1" s="1"/>
  <c r="AK82" i="1"/>
  <c r="AL82" i="1" s="1"/>
  <c r="AK867" i="1"/>
  <c r="AL867" i="1" s="1"/>
  <c r="AK335" i="1"/>
  <c r="AL335" i="1" s="1"/>
  <c r="AK724" i="1"/>
  <c r="AL724" i="1" s="1"/>
  <c r="AK405" i="1"/>
  <c r="AL405" i="1" s="1"/>
  <c r="AK868" i="1"/>
  <c r="AL868" i="1" s="1"/>
  <c r="AK764" i="1"/>
  <c r="AL764" i="1" s="1"/>
  <c r="AK223" i="1"/>
  <c r="AL223" i="1" s="1"/>
  <c r="AK727" i="1"/>
  <c r="AL727" i="1" s="1"/>
  <c r="AK514" i="1"/>
  <c r="AL514" i="1" s="1"/>
  <c r="AK817" i="1"/>
  <c r="AL817" i="1" s="1"/>
  <c r="AK823" i="1"/>
  <c r="AL823" i="1" s="1"/>
  <c r="AK869" i="1"/>
  <c r="AL869" i="1" s="1"/>
  <c r="AK870" i="1"/>
  <c r="AL870" i="1" s="1"/>
  <c r="AK871" i="1"/>
  <c r="AL871" i="1" s="1"/>
  <c r="AK765" i="1"/>
  <c r="AL765" i="1" s="1"/>
  <c r="AK425" i="1"/>
  <c r="AL425" i="1" s="1"/>
  <c r="AK824" i="1"/>
  <c r="AL824" i="1" s="1"/>
  <c r="AK224" i="1"/>
  <c r="AL224" i="1" s="1"/>
  <c r="AK577" i="1"/>
  <c r="AL577" i="1" s="1"/>
  <c r="AK225" i="1"/>
  <c r="AL225" i="1" s="1"/>
  <c r="AK226" i="1"/>
  <c r="AL226" i="1" s="1"/>
  <c r="AK227" i="1"/>
  <c r="AL227" i="1" s="1"/>
  <c r="AK228" i="1"/>
  <c r="AL228" i="1" s="1"/>
  <c r="AK229" i="1"/>
  <c r="AL229" i="1" s="1"/>
  <c r="AK872" i="1"/>
  <c r="AL872" i="1" s="1"/>
  <c r="AK873" i="1"/>
  <c r="AL873" i="1" s="1"/>
  <c r="AK482" i="1"/>
  <c r="AL482" i="1" s="1"/>
  <c r="AK230" i="1"/>
  <c r="AL230" i="1" s="1"/>
  <c r="AK231" i="1"/>
  <c r="AL231" i="1" s="1"/>
  <c r="AK874" i="1"/>
  <c r="AL874" i="1" s="1"/>
  <c r="AK875" i="1"/>
  <c r="AL875" i="1" s="1"/>
  <c r="AK232" i="1"/>
  <c r="AL232" i="1" s="1"/>
  <c r="AK456" i="1"/>
  <c r="AL456" i="1" s="1"/>
  <c r="AK233" i="1"/>
  <c r="AL233" i="1" s="1"/>
  <c r="AK876" i="1"/>
  <c r="AL876" i="1" s="1"/>
  <c r="AK406" i="1"/>
  <c r="AL406" i="1" s="1"/>
  <c r="AK664" i="1"/>
  <c r="AL664" i="1" s="1"/>
  <c r="AK578" i="1"/>
  <c r="AL578" i="1" s="1"/>
  <c r="AK162" i="1"/>
  <c r="AL162" i="1" s="1"/>
  <c r="AK234" i="1"/>
  <c r="AL234" i="1" s="1"/>
  <c r="AK665" i="1"/>
  <c r="AL665" i="1" s="1"/>
  <c r="AK808" i="1"/>
  <c r="AL808" i="1" s="1"/>
  <c r="AK341" i="1"/>
  <c r="AL341" i="1" s="1"/>
  <c r="AK579" i="1"/>
  <c r="AL579" i="1" s="1"/>
  <c r="AK235" i="1"/>
  <c r="AL235" i="1" s="1"/>
  <c r="AK236" i="1"/>
  <c r="AL236" i="1" s="1"/>
  <c r="AK371" i="1"/>
  <c r="AL371" i="1" s="1"/>
  <c r="AK877" i="1"/>
  <c r="AL877" i="1" s="1"/>
  <c r="AK622" i="1"/>
  <c r="AL622" i="1" s="1"/>
  <c r="AK822" i="1"/>
  <c r="AL822" i="1" s="1"/>
  <c r="AK237" i="1"/>
  <c r="AL237" i="1" s="1"/>
  <c r="AK238" i="1"/>
  <c r="AL238" i="1" s="1"/>
  <c r="AK83" i="1"/>
  <c r="AL83" i="1" s="1"/>
  <c r="AK457" i="1"/>
  <c r="AL457" i="1" s="1"/>
  <c r="AK766" i="1"/>
  <c r="AL766" i="1" s="1"/>
  <c r="AK34" i="1"/>
  <c r="AL34" i="1" s="1"/>
  <c r="AK379" i="1"/>
  <c r="AL379" i="1" s="1"/>
  <c r="AK878" i="1"/>
  <c r="AL878" i="1" s="1"/>
  <c r="AK66" i="1"/>
  <c r="AL66" i="1" s="1"/>
  <c r="AK623" i="1"/>
  <c r="AL623" i="1" s="1"/>
  <c r="AK239" i="1"/>
  <c r="AL239" i="1" s="1"/>
  <c r="AK879" i="1"/>
  <c r="AL879" i="1" s="1"/>
  <c r="AK240" i="1"/>
  <c r="AL240" i="1" s="1"/>
  <c r="AK84" i="1"/>
  <c r="AL84" i="1" s="1"/>
  <c r="AK241" i="1"/>
  <c r="AL241" i="1" s="1"/>
  <c r="AK110" i="1"/>
  <c r="AL110" i="1" s="1"/>
  <c r="AK242" i="1"/>
  <c r="AL242" i="1" s="1"/>
  <c r="AK490" i="1"/>
  <c r="AL490" i="1" s="1"/>
  <c r="AK880" i="1"/>
  <c r="AL880" i="1" s="1"/>
  <c r="AK666" i="1"/>
  <c r="AL666" i="1" s="1"/>
  <c r="AK515" i="1"/>
  <c r="AL515" i="1" s="1"/>
  <c r="AK29" i="1"/>
  <c r="AL29" i="1" s="1"/>
  <c r="AK243" i="1"/>
  <c r="AL243" i="1" s="1"/>
  <c r="AK244" i="1"/>
  <c r="AL244" i="1" s="1"/>
  <c r="AK380" i="1"/>
  <c r="AL380" i="1" s="1"/>
  <c r="AK147" i="1"/>
  <c r="AL147" i="1" s="1"/>
  <c r="AK767" i="1"/>
  <c r="AL767" i="1" s="1"/>
  <c r="AK245" i="1"/>
  <c r="AL245" i="1" s="1"/>
  <c r="AK719" i="1"/>
  <c r="AL719" i="1" s="1"/>
  <c r="AK580" i="1"/>
  <c r="AL580" i="1" s="1"/>
  <c r="AK768" i="1"/>
  <c r="AL768" i="1" s="1"/>
  <c r="AK15" i="1"/>
  <c r="AL15" i="1" s="1"/>
  <c r="AK516" i="1"/>
  <c r="AL516" i="1" s="1"/>
  <c r="AK246" i="1"/>
  <c r="AL246" i="1" s="1"/>
  <c r="AK93" i="1"/>
  <c r="AL93" i="1" s="1"/>
  <c r="AK667" i="1"/>
  <c r="AL667" i="1" s="1"/>
  <c r="AK458" i="1"/>
  <c r="AL458" i="1" s="1"/>
  <c r="AK619" i="1"/>
  <c r="AL619" i="1" s="1"/>
  <c r="AK247" i="1"/>
  <c r="AL247" i="1" s="1"/>
  <c r="AK111" i="1"/>
  <c r="AL111" i="1" s="1"/>
  <c r="AK248" i="1"/>
  <c r="AL248" i="1" s="1"/>
  <c r="AK881" i="1"/>
  <c r="AL881" i="1" s="1"/>
  <c r="AK249" i="1"/>
  <c r="AL249" i="1" s="1"/>
  <c r="AK342" i="1"/>
  <c r="AL342" i="1" s="1"/>
  <c r="AK882" i="1"/>
  <c r="AL882" i="1" s="1"/>
  <c r="AK883" i="1"/>
  <c r="AL883" i="1" s="1"/>
  <c r="AK487" i="1"/>
  <c r="AL487" i="1" s="1"/>
  <c r="AK769" i="1"/>
  <c r="AL769" i="1" s="1"/>
  <c r="AK770" i="1"/>
  <c r="AL770" i="1" s="1"/>
  <c r="AK884" i="1"/>
  <c r="AL884" i="1" s="1"/>
  <c r="AK885" i="1"/>
  <c r="AL885" i="1" s="1"/>
  <c r="AK459" i="1"/>
  <c r="AL459" i="1" s="1"/>
  <c r="AK372" i="1"/>
  <c r="AL372" i="1" s="1"/>
  <c r="AK460" i="1"/>
  <c r="AL460" i="1" s="1"/>
  <c r="AK430" i="1"/>
  <c r="AL430" i="1" s="1"/>
  <c r="AK357" i="1"/>
  <c r="AL357" i="1" s="1"/>
  <c r="AK250" i="1"/>
  <c r="AL250" i="1" s="1"/>
  <c r="AK68" i="1"/>
  <c r="AL68" i="1" s="1"/>
  <c r="AK438" i="1"/>
  <c r="AL438" i="1" s="1"/>
  <c r="AK69" i="1"/>
  <c r="AL69" i="1" s="1"/>
  <c r="AK668" i="1"/>
  <c r="AL668" i="1" s="1"/>
  <c r="AK669" i="1"/>
  <c r="AL669" i="1" s="1"/>
  <c r="AK517" i="1"/>
  <c r="AL517" i="1" s="1"/>
  <c r="AK251" i="1"/>
  <c r="AL251" i="1" s="1"/>
  <c r="AK771" i="1"/>
  <c r="AL771" i="1" s="1"/>
  <c r="AK330" i="1"/>
  <c r="AL330" i="1" s="1"/>
  <c r="AK112" i="1"/>
  <c r="AL112" i="1" s="1"/>
  <c r="AK387" i="1"/>
  <c r="AL387" i="1" s="1"/>
  <c r="AK886" i="1"/>
  <c r="AL886" i="1" s="1"/>
  <c r="AK161" i="1"/>
  <c r="AL161" i="1" s="1"/>
  <c r="AK252" i="1"/>
  <c r="AL252" i="1" s="1"/>
  <c r="AK772" i="1"/>
  <c r="AL772" i="1" s="1"/>
  <c r="AK542" i="1"/>
  <c r="AL542" i="1" s="1"/>
  <c r="AK887" i="1"/>
  <c r="AL887" i="1" s="1"/>
  <c r="AK888" i="1"/>
  <c r="AL888" i="1" s="1"/>
  <c r="AK362" i="1"/>
  <c r="AL362" i="1" s="1"/>
  <c r="AK461" i="1"/>
  <c r="AL461" i="1" s="1"/>
  <c r="AK889" i="1"/>
  <c r="AL889" i="1" s="1"/>
  <c r="AK65" i="1"/>
  <c r="AL65" i="1" s="1"/>
  <c r="AK670" i="1"/>
  <c r="AL670" i="1" s="1"/>
  <c r="AK253" i="1"/>
  <c r="AL253" i="1" s="1"/>
  <c r="AK163" i="1"/>
  <c r="AL163" i="1" s="1"/>
  <c r="AK671" i="1"/>
  <c r="AL671" i="1" s="1"/>
  <c r="AK492" i="1"/>
  <c r="AL492" i="1" s="1"/>
  <c r="AK254" i="1"/>
  <c r="AL254" i="1" s="1"/>
  <c r="AK890" i="1"/>
  <c r="AL890" i="1" s="1"/>
  <c r="AK35" i="1"/>
  <c r="AL35" i="1" s="1"/>
  <c r="AK132" i="1"/>
  <c r="AL132" i="1" s="1"/>
  <c r="AK255" i="1"/>
  <c r="AL255" i="1" s="1"/>
  <c r="AK773" i="1"/>
  <c r="AL773" i="1" s="1"/>
  <c r="AK712" i="1"/>
  <c r="AL712" i="1" s="1"/>
  <c r="AK581" i="1"/>
  <c r="AL581" i="1" s="1"/>
  <c r="AK609" i="1"/>
  <c r="AL609" i="1" s="1"/>
  <c r="AK113" i="1"/>
  <c r="AL113" i="1" s="1"/>
  <c r="AK114" i="1"/>
  <c r="AL114" i="1" s="1"/>
  <c r="AK462" i="1"/>
  <c r="AL462" i="1" s="1"/>
  <c r="AK256" i="1"/>
  <c r="AL256" i="1" s="1"/>
  <c r="AK43" i="1"/>
  <c r="AL43" i="1" s="1"/>
  <c r="AK85" i="1"/>
  <c r="AL85" i="1" s="1"/>
  <c r="AK257" i="1"/>
  <c r="AL257" i="1" s="1"/>
  <c r="AK381" i="1"/>
  <c r="AL381" i="1" s="1"/>
  <c r="AK96" i="1"/>
  <c r="AL96" i="1" s="1"/>
  <c r="AK55" i="1"/>
  <c r="AL55" i="1" s="1"/>
  <c r="AK258" i="1"/>
  <c r="AL258" i="1" s="1"/>
  <c r="AK463" i="1"/>
  <c r="AL463" i="1" s="1"/>
  <c r="AK891" i="1"/>
  <c r="AL891" i="1" s="1"/>
  <c r="AK16" i="1"/>
  <c r="AL16" i="1" s="1"/>
  <c r="AK582" i="1"/>
  <c r="AL582" i="1" s="1"/>
  <c r="AK725" i="1"/>
  <c r="AL725" i="1" s="1"/>
  <c r="AK259" i="1"/>
  <c r="AL259" i="1" s="1"/>
  <c r="AK407" i="1"/>
  <c r="AL407" i="1" s="1"/>
  <c r="AK672" i="1"/>
  <c r="AL672" i="1" s="1"/>
  <c r="AK133" i="1"/>
  <c r="AL133" i="1" s="1"/>
  <c r="AK892" i="1"/>
  <c r="AL892" i="1" s="1"/>
  <c r="AK774" i="1"/>
  <c r="AL774" i="1" s="1"/>
  <c r="AK260" i="1"/>
  <c r="AL260" i="1" s="1"/>
  <c r="AK775" i="1"/>
  <c r="AL775" i="1" s="1"/>
  <c r="AK776" i="1"/>
  <c r="AL776" i="1" s="1"/>
  <c r="AK673" i="1"/>
  <c r="AL673" i="1" s="1"/>
  <c r="AK674" i="1"/>
  <c r="AL674" i="1" s="1"/>
  <c r="AK893" i="1"/>
  <c r="AL893" i="1" s="1"/>
  <c r="AK261" i="1"/>
  <c r="AL261" i="1" s="1"/>
  <c r="AK894" i="1"/>
  <c r="AL894" i="1" s="1"/>
  <c r="AK895" i="1"/>
  <c r="AL895" i="1" s="1"/>
  <c r="AK262" i="1"/>
  <c r="AL262" i="1" s="1"/>
  <c r="AK115" i="1"/>
  <c r="AL115" i="1" s="1"/>
  <c r="AK896" i="1"/>
  <c r="AL896" i="1" s="1"/>
  <c r="AK897" i="1"/>
  <c r="AL897" i="1" s="1"/>
  <c r="AK898" i="1"/>
  <c r="AL898" i="1" s="1"/>
  <c r="AK518" i="1"/>
  <c r="AL518" i="1" s="1"/>
  <c r="AK519" i="1"/>
  <c r="AL519" i="1" s="1"/>
  <c r="AK343" i="1"/>
  <c r="AL343" i="1" s="1"/>
  <c r="AK777" i="1"/>
  <c r="AL777" i="1" s="1"/>
  <c r="AK713" i="1"/>
  <c r="AL713" i="1" s="1"/>
  <c r="AK675" i="1"/>
  <c r="AL675" i="1" s="1"/>
  <c r="AK263" i="1"/>
  <c r="AL263" i="1" s="1"/>
  <c r="AK520" i="1"/>
  <c r="AL520" i="1" s="1"/>
  <c r="AK264" i="1"/>
  <c r="AL264" i="1" s="1"/>
  <c r="AK778" i="1"/>
  <c r="AL778" i="1" s="1"/>
  <c r="AK676" i="1"/>
  <c r="AL676" i="1" s="1"/>
  <c r="AK899" i="1"/>
  <c r="AL899" i="1" s="1"/>
  <c r="AK900" i="1"/>
  <c r="AL900" i="1" s="1"/>
  <c r="AK734" i="1"/>
  <c r="AL734" i="1" s="1"/>
  <c r="AK116" i="1"/>
  <c r="AL116" i="1" s="1"/>
  <c r="AK779" i="1"/>
  <c r="AL779" i="1" s="1"/>
  <c r="AK677" i="1"/>
  <c r="AL677" i="1" s="1"/>
  <c r="AK265" i="1"/>
  <c r="AL265" i="1" s="1"/>
  <c r="AK678" i="1"/>
  <c r="AL678" i="1" s="1"/>
  <c r="AK901" i="1"/>
  <c r="AL901" i="1" s="1"/>
  <c r="AK583" i="1"/>
  <c r="AL583" i="1" s="1"/>
  <c r="AK464" i="1"/>
  <c r="AL464" i="1" s="1"/>
  <c r="AK373" i="1"/>
  <c r="AL373" i="1" s="1"/>
  <c r="AK709" i="1"/>
  <c r="AL709" i="1" s="1"/>
  <c r="AK117" i="1"/>
  <c r="AL117" i="1" s="1"/>
  <c r="AK726" i="1"/>
  <c r="AL726" i="1" s="1"/>
  <c r="AK408" i="1"/>
  <c r="AL408" i="1" s="1"/>
  <c r="AK679" i="1"/>
  <c r="AL679" i="1" s="1"/>
  <c r="AK86" i="1"/>
  <c r="AL86" i="1" s="1"/>
  <c r="AK46" i="1"/>
  <c r="AL46" i="1" s="1"/>
  <c r="AK488" i="1"/>
  <c r="AL488" i="1" s="1"/>
  <c r="AK478" i="1"/>
  <c r="AL478" i="1" s="1"/>
  <c r="AK135" i="1"/>
  <c r="AL135" i="1" s="1"/>
  <c r="AK729" i="1"/>
  <c r="AL729" i="1" s="1"/>
  <c r="AK266" i="1"/>
  <c r="AL266" i="1" s="1"/>
  <c r="AK680" i="1"/>
  <c r="AL680" i="1" s="1"/>
  <c r="AK409" i="1"/>
  <c r="AL409" i="1" s="1"/>
  <c r="AK267" i="1"/>
  <c r="AL267" i="1" s="1"/>
  <c r="AK902" i="1"/>
  <c r="AL902" i="1" s="1"/>
  <c r="AK903" i="1"/>
  <c r="AL903" i="1" s="1"/>
  <c r="AK268" i="1"/>
  <c r="AL268" i="1" s="1"/>
  <c r="AK352" i="1"/>
  <c r="AL352" i="1" s="1"/>
  <c r="AK548" i="1"/>
  <c r="AL548" i="1" s="1"/>
  <c r="AK803" i="1"/>
  <c r="AL803" i="1" s="1"/>
  <c r="AK521" i="1"/>
  <c r="AL521" i="1" s="1"/>
  <c r="AK904" i="1"/>
  <c r="AL904" i="1" s="1"/>
  <c r="AK584" i="1"/>
  <c r="AL584" i="1" s="1"/>
  <c r="AK465" i="1"/>
  <c r="AL465" i="1" s="1"/>
  <c r="AK905" i="1"/>
  <c r="AL905" i="1" s="1"/>
  <c r="AK906" i="1"/>
  <c r="AL906" i="1" s="1"/>
  <c r="AK269" i="1"/>
  <c r="AL269" i="1" s="1"/>
  <c r="AK118" i="1"/>
  <c r="AL118" i="1" s="1"/>
  <c r="AK376" i="1"/>
  <c r="AL376" i="1" s="1"/>
  <c r="AK434" i="1"/>
  <c r="AL434" i="1" s="1"/>
  <c r="AK270" i="1"/>
  <c r="AL270" i="1" s="1"/>
  <c r="AK87" i="1"/>
  <c r="AL87" i="1" s="1"/>
  <c r="AK375" i="1"/>
  <c r="AL375" i="1" s="1"/>
  <c r="AK271" i="1"/>
  <c r="AL271" i="1" s="1"/>
  <c r="AK555" i="1"/>
  <c r="AL555" i="1" s="1"/>
  <c r="AK272" i="1"/>
  <c r="AL272" i="1" s="1"/>
  <c r="AK610" i="1"/>
  <c r="AL610" i="1" s="1"/>
  <c r="AK493" i="1"/>
  <c r="AL493" i="1" s="1"/>
  <c r="AK358" i="1"/>
  <c r="AL358" i="1" s="1"/>
  <c r="AK907" i="1"/>
  <c r="AL907" i="1" s="1"/>
  <c r="AK615" i="1"/>
  <c r="AL615" i="1" s="1"/>
  <c r="AK681" i="1"/>
  <c r="AL681" i="1" s="1"/>
  <c r="AK780" i="1"/>
  <c r="AL780" i="1" s="1"/>
  <c r="AK17" i="1"/>
  <c r="AL17" i="1" s="1"/>
  <c r="AK908" i="1"/>
  <c r="AL908" i="1" s="1"/>
  <c r="AK585" i="1"/>
  <c r="AL585" i="1" s="1"/>
  <c r="AK682" i="1"/>
  <c r="AL682" i="1" s="1"/>
  <c r="AK683" i="1"/>
  <c r="AL683" i="1" s="1"/>
  <c r="AK485" i="1"/>
  <c r="AL485" i="1" s="1"/>
  <c r="AK549" i="1"/>
  <c r="AL549" i="1" s="1"/>
  <c r="AK684" i="1"/>
  <c r="AL684" i="1" s="1"/>
  <c r="AK685" i="1"/>
  <c r="AL685" i="1" s="1"/>
  <c r="AK544" i="1"/>
  <c r="AL544" i="1" s="1"/>
  <c r="AK909" i="1"/>
  <c r="AL909" i="1" s="1"/>
  <c r="AK686" i="1"/>
  <c r="AL686" i="1" s="1"/>
  <c r="AK18" i="1"/>
  <c r="AL18" i="1" s="1"/>
  <c r="AK426" i="1"/>
  <c r="AL426" i="1" s="1"/>
  <c r="AK522" i="1"/>
  <c r="AL522" i="1" s="1"/>
  <c r="AK273" i="1"/>
  <c r="AL273" i="1" s="1"/>
  <c r="AK523" i="1"/>
  <c r="AL523" i="1" s="1"/>
  <c r="AK497" i="1"/>
  <c r="AL497" i="1" s="1"/>
  <c r="AK274" i="1"/>
  <c r="AL274" i="1" s="1"/>
  <c r="AK363" i="1"/>
  <c r="AL363" i="1" s="1"/>
  <c r="AK910" i="1"/>
  <c r="AL910" i="1" s="1"/>
  <c r="AK911" i="1"/>
  <c r="AL911" i="1" s="1"/>
  <c r="AK687" i="1"/>
  <c r="AL687" i="1" s="1"/>
  <c r="AK275" i="1"/>
  <c r="AL275" i="1" s="1"/>
  <c r="AK56" i="1"/>
  <c r="AL56" i="1" s="1"/>
  <c r="AK119" i="1"/>
  <c r="AL119" i="1" s="1"/>
  <c r="AK688" i="1"/>
  <c r="AL688" i="1" s="1"/>
  <c r="AK586" i="1"/>
  <c r="AL586" i="1" s="1"/>
  <c r="AK587" i="1"/>
  <c r="AL587" i="1" s="1"/>
  <c r="AK348" i="1"/>
  <c r="AL348" i="1" s="1"/>
  <c r="AK912" i="1"/>
  <c r="AL912" i="1" s="1"/>
  <c r="AK614" i="1"/>
  <c r="AL614" i="1" s="1"/>
  <c r="AK728" i="1"/>
  <c r="AL728" i="1" s="1"/>
  <c r="AK483" i="1"/>
  <c r="AL483" i="1" s="1"/>
  <c r="AK689" i="1"/>
  <c r="AL689" i="1" s="1"/>
  <c r="AK588" i="1"/>
  <c r="AL588" i="1" s="1"/>
  <c r="AK781" i="1"/>
  <c r="AL781" i="1" s="1"/>
  <c r="AK690" i="1"/>
  <c r="AL690" i="1" s="1"/>
  <c r="AK714" i="1"/>
  <c r="AL714" i="1" s="1"/>
  <c r="AK782" i="1"/>
  <c r="AL782" i="1" s="1"/>
  <c r="AK36" i="1"/>
  <c r="AL36" i="1" s="1"/>
  <c r="AK783" i="1"/>
  <c r="AL783" i="1" s="1"/>
  <c r="AK913" i="1"/>
  <c r="AL913" i="1" s="1"/>
  <c r="AK914" i="1"/>
  <c r="AL914" i="1" s="1"/>
  <c r="AK276" i="1"/>
  <c r="AL276" i="1" s="1"/>
  <c r="AK691" i="1"/>
  <c r="AL691" i="1" s="1"/>
  <c r="AK19" i="1"/>
  <c r="AL19" i="1" s="1"/>
  <c r="AK589" i="1"/>
  <c r="AL589" i="1" s="1"/>
  <c r="AK692" i="1"/>
  <c r="AL692" i="1" s="1"/>
  <c r="AK693" i="1"/>
  <c r="AL693" i="1" s="1"/>
  <c r="AK148" i="1"/>
  <c r="AL148" i="1" s="1"/>
  <c r="AK364" i="1"/>
  <c r="AL364" i="1" s="1"/>
  <c r="AK466" i="1"/>
  <c r="AL466" i="1" s="1"/>
  <c r="AK784" i="1"/>
  <c r="AL784" i="1" s="1"/>
  <c r="AK95" i="1"/>
  <c r="AL95" i="1" s="1"/>
  <c r="AK410" i="1"/>
  <c r="AL410" i="1" s="1"/>
  <c r="AK365" i="1"/>
  <c r="AL365" i="1" s="1"/>
  <c r="AK590" i="1"/>
  <c r="AL590" i="1" s="1"/>
  <c r="AK915" i="1"/>
  <c r="AL915" i="1" s="1"/>
  <c r="AK277" i="1"/>
  <c r="AL277" i="1" s="1"/>
  <c r="AK916" i="1"/>
  <c r="AL916" i="1" s="1"/>
  <c r="AK120" i="1"/>
  <c r="AL120" i="1" s="1"/>
  <c r="AK278" i="1"/>
  <c r="AL278" i="1" s="1"/>
  <c r="AK811" i="1"/>
  <c r="AL811" i="1" s="1"/>
  <c r="AK435" i="1"/>
  <c r="AL435" i="1" s="1"/>
  <c r="AK467" i="1"/>
  <c r="AL467" i="1" s="1"/>
  <c r="AK524" i="1"/>
  <c r="AL524" i="1" s="1"/>
  <c r="AK279" i="1"/>
  <c r="AL279" i="1" s="1"/>
  <c r="AK280" i="1"/>
  <c r="AL280" i="1" s="1"/>
  <c r="AK730" i="1"/>
  <c r="AL730" i="1" s="1"/>
  <c r="AK525" i="1"/>
  <c r="AL525" i="1" s="1"/>
  <c r="AK543" i="1"/>
  <c r="AL543" i="1" s="1"/>
  <c r="AK281" i="1"/>
  <c r="AL281" i="1" s="1"/>
  <c r="AK785" i="1"/>
  <c r="AL785" i="1" s="1"/>
  <c r="AK917" i="1"/>
  <c r="AL917" i="1" s="1"/>
  <c r="AK715" i="1"/>
  <c r="AL715" i="1" s="1"/>
  <c r="AK694" i="1"/>
  <c r="AL694" i="1" s="1"/>
  <c r="AK591" i="1"/>
  <c r="AL591" i="1" s="1"/>
  <c r="AK37" i="1"/>
  <c r="AL37" i="1" s="1"/>
  <c r="AK282" i="1"/>
  <c r="AL282" i="1" s="1"/>
  <c r="AK526" i="1"/>
  <c r="AL526" i="1" s="1"/>
  <c r="AK918" i="1"/>
  <c r="AL918" i="1" s="1"/>
  <c r="AK283" i="1"/>
  <c r="AL283" i="1" s="1"/>
  <c r="AK121" i="1"/>
  <c r="AL121" i="1" s="1"/>
  <c r="AK786" i="1"/>
  <c r="AL786" i="1" s="1"/>
  <c r="AK284" i="1"/>
  <c r="AL284" i="1" s="1"/>
  <c r="AK285" i="1"/>
  <c r="AL285" i="1" s="1"/>
  <c r="AK88" i="1"/>
  <c r="AL88" i="1" s="1"/>
  <c r="AK20" i="1"/>
  <c r="AL20" i="1" s="1"/>
  <c r="AK919" i="1"/>
  <c r="AL919" i="1" s="1"/>
  <c r="AK787" i="1"/>
  <c r="AL787" i="1" s="1"/>
  <c r="AK286" i="1"/>
  <c r="AL286" i="1" s="1"/>
  <c r="AK344" i="1"/>
  <c r="AL344" i="1" s="1"/>
  <c r="AK411" i="1"/>
  <c r="AL411" i="1" s="1"/>
  <c r="AK541" i="1"/>
  <c r="AL541" i="1" s="1"/>
  <c r="AK695" i="1"/>
  <c r="AL695" i="1" s="1"/>
  <c r="AK349" i="1"/>
  <c r="AL349" i="1" s="1"/>
  <c r="AK428" i="1"/>
  <c r="AL428" i="1" s="1"/>
  <c r="AK592" i="1"/>
  <c r="AL592" i="1" s="1"/>
  <c r="AK432" i="1"/>
  <c r="AL432" i="1" s="1"/>
  <c r="AK431" i="1"/>
  <c r="AL431" i="1" s="1"/>
  <c r="AK439" i="1"/>
  <c r="AL439" i="1" s="1"/>
  <c r="AK468" i="1"/>
  <c r="AL468" i="1" s="1"/>
  <c r="AK134" i="1"/>
  <c r="AL134" i="1" s="1"/>
  <c r="AK287" i="1"/>
  <c r="AL287" i="1" s="1"/>
  <c r="AK288" i="1"/>
  <c r="AL288" i="1" s="1"/>
  <c r="AK149" i="1"/>
  <c r="AL149" i="1" s="1"/>
  <c r="AK558" i="1"/>
  <c r="AL558" i="1" s="1"/>
  <c r="AK484" i="1"/>
  <c r="AL484" i="1" s="1"/>
  <c r="AK593" i="1"/>
  <c r="AL593" i="1" s="1"/>
  <c r="AK920" i="1"/>
  <c r="AL920" i="1" s="1"/>
  <c r="AK801" i="1"/>
  <c r="AL801" i="1" s="1"/>
  <c r="AK38" i="1"/>
  <c r="AL38" i="1" s="1"/>
  <c r="AK921" i="1"/>
  <c r="AL921" i="1" s="1"/>
  <c r="AK527" i="1"/>
  <c r="AL527" i="1" s="1"/>
  <c r="AK122" i="1"/>
  <c r="AL122" i="1" s="1"/>
  <c r="AK289" i="1"/>
  <c r="AL289" i="1" s="1"/>
  <c r="AK412" i="1"/>
  <c r="AL412" i="1" s="1"/>
  <c r="AK21" i="1"/>
  <c r="AL21" i="1" s="1"/>
  <c r="AK788" i="1"/>
  <c r="AL788" i="1" s="1"/>
  <c r="AK594" i="1"/>
  <c r="AL594" i="1" s="1"/>
  <c r="AK922" i="1"/>
  <c r="AL922" i="1" s="1"/>
  <c r="AK413" i="1"/>
  <c r="AL413" i="1" s="1"/>
  <c r="AK923" i="1"/>
  <c r="AL923" i="1" s="1"/>
  <c r="AK627" i="1"/>
  <c r="AL627" i="1" s="1"/>
  <c r="AK595" i="1"/>
  <c r="AL595" i="1" s="1"/>
  <c r="AK789" i="1"/>
  <c r="AL789" i="1" s="1"/>
  <c r="AK696" i="1"/>
  <c r="AL696" i="1" s="1"/>
  <c r="AK44" i="1"/>
  <c r="AL44" i="1" s="1"/>
  <c r="AK818" i="1"/>
  <c r="AL818" i="1" s="1"/>
  <c r="AK414" i="1"/>
  <c r="AL414" i="1" s="1"/>
  <c r="AK123" i="1"/>
  <c r="AL123" i="1" s="1"/>
  <c r="AK290" i="1"/>
  <c r="AL290" i="1" s="1"/>
  <c r="AK528" i="1"/>
  <c r="AL528" i="1" s="1"/>
  <c r="AK291" i="1"/>
  <c r="AL291" i="1" s="1"/>
  <c r="AK491" i="1"/>
  <c r="AL491" i="1" s="1"/>
  <c r="AK790" i="1"/>
  <c r="AL790" i="1" s="1"/>
  <c r="AK924" i="1"/>
  <c r="AL924" i="1" s="1"/>
  <c r="AK136" i="1"/>
  <c r="AL136" i="1" s="1"/>
  <c r="AK292" i="1"/>
  <c r="AL292" i="1" s="1"/>
  <c r="AK293" i="1"/>
  <c r="AL293" i="1" s="1"/>
  <c r="AK22" i="1"/>
  <c r="AL22" i="1" s="1"/>
  <c r="AK809" i="1"/>
  <c r="AL809" i="1" s="1"/>
  <c r="AK57" i="1"/>
  <c r="AL57" i="1" s="1"/>
  <c r="AK415" i="1"/>
  <c r="AL415" i="1" s="1"/>
  <c r="AK294" i="1"/>
  <c r="AL294" i="1" s="1"/>
  <c r="AK791" i="1"/>
  <c r="AL791" i="1" s="1"/>
  <c r="AK295" i="1"/>
  <c r="AL295" i="1" s="1"/>
  <c r="AK596" i="1"/>
  <c r="AL596" i="1" s="1"/>
  <c r="AK296" i="1"/>
  <c r="AL296" i="1" s="1"/>
  <c r="AK416" i="1"/>
  <c r="AL416" i="1" s="1"/>
  <c r="AK160" i="1"/>
  <c r="AL160" i="1" s="1"/>
  <c r="AK89" i="1"/>
  <c r="AL89" i="1" s="1"/>
  <c r="AK529" i="1"/>
  <c r="AL529" i="1" s="1"/>
  <c r="AK124" i="1"/>
  <c r="AL124" i="1" s="1"/>
  <c r="AK417" i="1"/>
  <c r="AL417" i="1" s="1"/>
  <c r="AK297" i="1"/>
  <c r="AL297" i="1" s="1"/>
  <c r="AK611" i="1"/>
  <c r="AL611" i="1" s="1"/>
  <c r="AK469" i="1"/>
  <c r="AL469" i="1" s="1"/>
  <c r="AK125" i="1"/>
  <c r="AL125" i="1" s="1"/>
  <c r="AK298" i="1"/>
  <c r="AL298" i="1" s="1"/>
  <c r="AK925" i="1"/>
  <c r="AL925" i="1" s="1"/>
  <c r="AK530" i="1"/>
  <c r="AL530" i="1" s="1"/>
  <c r="AK299" i="1"/>
  <c r="AL299" i="1" s="1"/>
  <c r="AK597" i="1"/>
  <c r="AL597" i="1" s="1"/>
  <c r="AK792" i="1"/>
  <c r="AL792" i="1" s="1"/>
  <c r="AK926" i="1"/>
  <c r="AL926" i="1" s="1"/>
  <c r="AK300" i="1"/>
  <c r="AL300" i="1" s="1"/>
  <c r="AK927" i="1"/>
  <c r="AL927" i="1" s="1"/>
  <c r="AK793" i="1"/>
  <c r="AL793" i="1" s="1"/>
  <c r="AK58" i="1"/>
  <c r="AL58" i="1" s="1"/>
  <c r="AK301" i="1"/>
  <c r="AL301" i="1" s="1"/>
  <c r="AK550" i="1"/>
  <c r="AL550" i="1" s="1"/>
  <c r="AK150" i="1"/>
  <c r="AL150" i="1" s="1"/>
  <c r="AK366" i="1"/>
  <c r="AL366" i="1" s="1"/>
  <c r="AK928" i="1"/>
  <c r="AL928" i="1" s="1"/>
  <c r="AK157" i="1"/>
  <c r="AL157" i="1" s="1"/>
  <c r="AK151" i="1"/>
  <c r="AL151" i="1" s="1"/>
  <c r="AK929" i="1"/>
  <c r="AL929" i="1" s="1"/>
  <c r="AK697" i="1"/>
  <c r="AL697" i="1" s="1"/>
  <c r="AK302" i="1"/>
  <c r="AL302" i="1" s="1"/>
  <c r="AK126" i="1"/>
  <c r="AL126" i="1" s="1"/>
  <c r="AK30" i="1"/>
  <c r="AL30" i="1" s="1"/>
  <c r="AK531" i="1"/>
  <c r="AL531" i="1" s="1"/>
  <c r="AK598" i="1"/>
  <c r="AL598" i="1" s="1"/>
  <c r="AK303" i="1"/>
  <c r="AL303" i="1" s="1"/>
  <c r="AK930" i="1"/>
  <c r="AL930" i="1" s="1"/>
  <c r="AK382" i="1"/>
  <c r="AL382" i="1" s="1"/>
  <c r="AK931" i="1"/>
  <c r="AL931" i="1" s="1"/>
  <c r="AK369" i="1"/>
  <c r="AL369" i="1" s="1"/>
  <c r="AK304" i="1"/>
  <c r="AL304" i="1" s="1"/>
  <c r="AK489" i="1"/>
  <c r="AL489" i="1" s="1"/>
  <c r="AK794" i="1"/>
  <c r="AL794" i="1" s="1"/>
  <c r="AK27" i="1"/>
  <c r="AL27" i="1" s="1"/>
  <c r="AK305" i="1"/>
  <c r="AL305" i="1" s="1"/>
  <c r="AK306" i="1"/>
  <c r="AL306" i="1" s="1"/>
  <c r="AK735" i="1"/>
  <c r="AL735" i="1" s="1"/>
  <c r="AK307" i="1"/>
  <c r="AL307" i="1" s="1"/>
  <c r="AK932" i="1"/>
  <c r="AL932" i="1" s="1"/>
  <c r="AK599" i="1"/>
  <c r="AL599" i="1" s="1"/>
  <c r="AK90" i="1"/>
  <c r="AL90" i="1" s="1"/>
  <c r="AK345" i="1"/>
  <c r="AL345" i="1" s="1"/>
  <c r="AK716" i="1"/>
  <c r="AL716" i="1" s="1"/>
  <c r="AK708" i="1"/>
  <c r="AL708" i="1" s="1"/>
  <c r="AK540" i="1"/>
  <c r="AL540" i="1" s="1"/>
  <c r="AK470" i="1"/>
  <c r="AL470" i="1" s="1"/>
  <c r="AK308" i="1"/>
  <c r="AL308" i="1" s="1"/>
  <c r="AK309" i="1"/>
  <c r="AL309" i="1" s="1"/>
  <c r="AK698" i="1"/>
  <c r="AL698" i="1" s="1"/>
  <c r="AK699" i="1"/>
  <c r="AL699" i="1" s="1"/>
  <c r="AK532" i="1"/>
  <c r="AL532" i="1" s="1"/>
  <c r="AK700" i="1"/>
  <c r="AL700" i="1" s="1"/>
  <c r="AK600" i="1"/>
  <c r="AL600" i="1" s="1"/>
  <c r="AK94" i="1"/>
  <c r="AL94" i="1" s="1"/>
  <c r="AK701" i="1"/>
  <c r="AL701" i="1" s="1"/>
  <c r="AK310" i="1"/>
  <c r="AL310" i="1" s="1"/>
  <c r="AK601" i="1"/>
  <c r="AL601" i="1" s="1"/>
  <c r="AK821" i="1"/>
  <c r="AL821" i="1" s="1"/>
  <c r="AK152" i="1"/>
  <c r="AL152" i="1" s="1"/>
  <c r="AK23" i="1"/>
  <c r="AL23" i="1" s="1"/>
  <c r="AK795" i="1"/>
  <c r="AL795" i="1" s="1"/>
  <c r="AK471" i="1"/>
  <c r="AL471" i="1" s="1"/>
  <c r="AK386" i="1"/>
  <c r="AL386" i="1" s="1"/>
  <c r="AK933" i="1"/>
  <c r="AL933" i="1" s="1"/>
  <c r="AK486" i="1"/>
  <c r="AL486" i="1" s="1"/>
  <c r="AK702" i="1"/>
  <c r="AL702" i="1" s="1"/>
  <c r="AK934" i="1"/>
  <c r="AL934" i="1" s="1"/>
  <c r="AK311" i="1"/>
  <c r="AL311" i="1" s="1"/>
  <c r="AK153" i="1"/>
  <c r="AL153" i="1" s="1"/>
  <c r="AK418" i="1"/>
  <c r="AL418" i="1" s="1"/>
  <c r="AK935" i="1"/>
  <c r="AL935" i="1" s="1"/>
  <c r="AK312" i="1"/>
  <c r="AL312" i="1" s="1"/>
  <c r="AK703" i="1"/>
  <c r="AL703" i="1" s="1"/>
  <c r="AK419" i="1"/>
  <c r="AL419" i="1" s="1"/>
  <c r="AK717" i="1"/>
  <c r="AL717" i="1" s="1"/>
  <c r="AK336" i="1"/>
  <c r="AL336" i="1" s="1"/>
  <c r="AK625" i="1"/>
  <c r="AL625" i="1" s="1"/>
  <c r="AK819" i="1"/>
  <c r="AL819" i="1" s="1"/>
  <c r="AK420" i="1"/>
  <c r="AL420" i="1" s="1"/>
  <c r="AK313" i="1"/>
  <c r="AL313" i="1" s="1"/>
  <c r="AK314" i="1"/>
  <c r="AL314" i="1" s="1"/>
  <c r="AK421" i="1"/>
  <c r="AL421" i="1" s="1"/>
  <c r="AK315" i="1"/>
  <c r="AL315" i="1" s="1"/>
  <c r="AK91" i="1"/>
  <c r="AL91" i="1" s="1"/>
  <c r="AK704" i="1"/>
  <c r="AL704" i="1" s="1"/>
  <c r="AK388" i="1"/>
  <c r="AL388" i="1" s="1"/>
  <c r="AK316" i="1"/>
  <c r="AL316" i="1" s="1"/>
  <c r="AK533" i="1"/>
  <c r="AL533" i="1" s="1"/>
  <c r="AK705" i="1"/>
  <c r="AL705" i="1" s="1"/>
  <c r="AK317" i="1"/>
  <c r="AL317" i="1" s="1"/>
  <c r="AK127" i="1"/>
  <c r="AL127" i="1" s="1"/>
  <c r="AK538" i="1"/>
  <c r="AL538" i="1" s="1"/>
  <c r="AK329" i="1"/>
  <c r="AL329" i="1" s="1"/>
  <c r="AK367" i="1"/>
  <c r="AL367" i="1" s="1"/>
  <c r="AK318" i="1"/>
  <c r="AL318" i="1" s="1"/>
  <c r="AK936" i="1"/>
  <c r="AL936" i="1" s="1"/>
  <c r="AK796" i="1"/>
  <c r="AL796" i="1" s="1"/>
  <c r="AK937" i="1"/>
  <c r="AL937" i="1" s="1"/>
  <c r="AK154" i="1"/>
  <c r="AL154" i="1" s="1"/>
  <c r="AK602" i="1"/>
  <c r="AL602" i="1" s="1"/>
  <c r="AK155" i="1"/>
  <c r="AL155" i="1" s="1"/>
  <c r="AK319" i="1"/>
  <c r="AL319" i="1" s="1"/>
  <c r="AK128" i="1"/>
  <c r="AL128" i="1" s="1"/>
  <c r="AK320" i="1"/>
  <c r="AL320" i="1" s="1"/>
  <c r="AK321" i="1"/>
  <c r="AL321" i="1" s="1"/>
  <c r="AK938" i="1"/>
  <c r="AL938" i="1" s="1"/>
  <c r="AK939" i="1"/>
  <c r="AL939" i="1" s="1"/>
  <c r="AK940" i="1"/>
  <c r="AL940" i="1" s="1"/>
  <c r="AK706" i="1"/>
  <c r="AL706" i="1" s="1"/>
  <c r="AK797" i="1"/>
  <c r="AL797" i="1" s="1"/>
  <c r="AK941" i="1"/>
  <c r="AL941" i="1" s="1"/>
  <c r="AK31" i="1"/>
  <c r="AL31" i="1" s="1"/>
  <c r="AK603" i="1"/>
  <c r="AL603" i="1" s="1"/>
  <c r="AK322" i="1"/>
  <c r="AL322" i="1" s="1"/>
  <c r="AK814" i="1"/>
  <c r="AL814" i="1" s="1"/>
  <c r="AK383" i="1"/>
  <c r="AL383" i="1" s="1"/>
  <c r="AK810" i="1"/>
  <c r="AL810" i="1" s="1"/>
  <c r="AK92" i="1"/>
  <c r="AL92" i="1" s="1"/>
  <c r="AK942" i="1"/>
  <c r="AL942" i="1" s="1"/>
  <c r="AK534" i="1"/>
  <c r="AL534" i="1" s="1"/>
  <c r="AK323" i="1"/>
  <c r="AL323" i="1" s="1"/>
  <c r="AK422" i="1"/>
  <c r="AL422" i="1" s="1"/>
  <c r="AK943" i="1"/>
  <c r="AL943" i="1" s="1"/>
  <c r="AK624" i="1"/>
  <c r="AL624" i="1" s="1"/>
  <c r="AK535" i="1"/>
  <c r="AL535" i="1" s="1"/>
  <c r="AK346" i="1"/>
  <c r="AL346" i="1" s="1"/>
  <c r="AK472" i="1"/>
  <c r="AL472" i="1" s="1"/>
  <c r="AK944" i="1"/>
  <c r="AL944" i="1" s="1"/>
  <c r="AK802" i="1"/>
  <c r="AL802" i="1" s="1"/>
  <c r="AK129" i="1"/>
  <c r="AL129" i="1" s="1"/>
  <c r="AK707" i="1"/>
  <c r="AL707" i="1" s="1"/>
  <c r="AK945" i="1"/>
  <c r="AL945" i="1" s="1"/>
  <c r="AK946" i="1"/>
  <c r="AL946" i="1" s="1"/>
  <c r="AK798" i="1"/>
  <c r="AL798" i="1" s="1"/>
  <c r="AK947" i="1"/>
  <c r="AL947" i="1" s="1"/>
  <c r="AK130" i="1"/>
  <c r="AL130" i="1" s="1"/>
  <c r="AK423" i="1"/>
  <c r="AL423" i="1" s="1"/>
  <c r="AK59" i="1"/>
  <c r="AL59" i="1" s="1"/>
  <c r="AK347" i="1"/>
  <c r="AL347" i="1" s="1"/>
  <c r="AK948" i="1"/>
  <c r="AL948" i="1" s="1"/>
  <c r="AK495" i="1"/>
  <c r="AL495" i="1" s="1"/>
  <c r="AK536" i="1"/>
  <c r="AL536" i="1" s="1"/>
  <c r="AK156" i="1"/>
  <c r="AL156" i="1" s="1"/>
  <c r="AK350" i="1"/>
  <c r="AL350" i="1" s="1"/>
  <c r="AK720" i="1"/>
  <c r="AL720" i="1" s="1"/>
  <c r="AK799" i="1"/>
  <c r="AL799" i="1" s="1"/>
  <c r="AK374" i="1"/>
  <c r="AL374" i="1" s="1"/>
  <c r="AK949" i="1"/>
  <c r="AL949" i="1" s="1"/>
  <c r="AK353" i="1"/>
  <c r="AL353" i="1" s="1"/>
  <c r="AK473" i="1"/>
  <c r="AL473" i="1" s="1"/>
  <c r="AK337" i="1"/>
  <c r="AL337" i="1" s="1"/>
  <c r="AK474" i="1"/>
  <c r="AL474" i="1" s="1"/>
  <c r="AK384" i="1"/>
  <c r="AL384" i="1" s="1"/>
  <c r="AK324" i="1"/>
  <c r="AL324" i="1" s="1"/>
  <c r="AK718" i="1"/>
  <c r="AL718" i="1" s="1"/>
  <c r="AK494" i="1"/>
  <c r="AL494" i="1" s="1"/>
  <c r="AK60" i="1"/>
  <c r="AL60" i="1" s="1"/>
  <c r="AK325" i="1"/>
  <c r="AL325" i="1" s="1"/>
  <c r="AK950" i="1"/>
  <c r="AL950" i="1" s="1"/>
  <c r="AK620" i="1"/>
  <c r="AL620" i="1" s="1"/>
  <c r="AK605" i="1"/>
  <c r="AL605" i="1" s="1"/>
  <c r="AK951" i="1"/>
  <c r="AL951" i="1" s="1"/>
  <c r="AK952" i="1"/>
  <c r="AL952" i="1" s="1"/>
  <c r="AK326" i="1"/>
  <c r="AL326" i="1" s="1"/>
  <c r="AK61" i="1"/>
  <c r="AL61" i="1" s="1"/>
  <c r="AK424" i="1"/>
  <c r="AL424" i="1" s="1"/>
  <c r="AK24" i="1"/>
  <c r="AL24" i="1" s="1"/>
  <c r="AK25" i="1"/>
  <c r="AL25" i="1" s="1"/>
  <c r="AK26" i="1"/>
  <c r="AL26" i="1" s="1"/>
  <c r="AK612" i="1"/>
  <c r="AL612" i="1" s="1"/>
  <c r="AK327" i="1"/>
  <c r="AL327" i="1" s="1"/>
  <c r="AK800" i="1"/>
  <c r="AL800" i="1" s="1"/>
  <c r="AK813" i="1"/>
  <c r="AL813" i="1" s="1"/>
  <c r="AK539" i="1"/>
  <c r="AL539" i="1" s="1"/>
  <c r="AK328" i="1"/>
  <c r="AL328" i="1" s="1"/>
  <c r="AK551" i="1"/>
  <c r="AL551" i="1" s="1"/>
  <c r="AK368" i="1"/>
  <c r="AL368" i="1" s="1"/>
  <c r="AI164" i="1"/>
  <c r="AJ164" i="1" s="1"/>
  <c r="AI165" i="1"/>
  <c r="AJ165" i="1" s="1"/>
  <c r="AI825" i="1"/>
  <c r="AJ825" i="1" s="1"/>
  <c r="AI826" i="1"/>
  <c r="AJ826" i="1" s="1"/>
  <c r="AI559" i="1"/>
  <c r="AJ559" i="1" s="1"/>
  <c r="AI139" i="1"/>
  <c r="AJ139" i="1" s="1"/>
  <c r="AI629" i="1"/>
  <c r="AJ629" i="1" s="1"/>
  <c r="AI630" i="1"/>
  <c r="AJ630" i="1" s="1"/>
  <c r="AI631" i="1"/>
  <c r="AJ631" i="1" s="1"/>
  <c r="AI560" i="1"/>
  <c r="AJ560" i="1" s="1"/>
  <c r="AI736" i="1"/>
  <c r="AJ736" i="1" s="1"/>
  <c r="AI166" i="1"/>
  <c r="AJ166" i="1" s="1"/>
  <c r="AI332" i="1"/>
  <c r="AJ332" i="1" s="1"/>
  <c r="AI498" i="1"/>
  <c r="AJ498" i="1" s="1"/>
  <c r="AI441" i="1"/>
  <c r="AJ441" i="1" s="1"/>
  <c r="AI167" i="1"/>
  <c r="AJ167" i="1" s="1"/>
  <c r="AI359" i="1"/>
  <c r="AJ359" i="1" s="1"/>
  <c r="AI820" i="1"/>
  <c r="AJ820" i="1" s="1"/>
  <c r="AI168" i="1"/>
  <c r="AJ168" i="1" s="1"/>
  <c r="AI392" i="1"/>
  <c r="AJ392" i="1" s="1"/>
  <c r="AI499" i="1"/>
  <c r="AJ499" i="1" s="1"/>
  <c r="AI737" i="1"/>
  <c r="AJ737" i="1" s="1"/>
  <c r="AI48" i="1"/>
  <c r="AJ48" i="1" s="1"/>
  <c r="AI97" i="1"/>
  <c r="AJ97" i="1" s="1"/>
  <c r="AI632" i="1"/>
  <c r="AJ632" i="1" s="1"/>
  <c r="AI360" i="1"/>
  <c r="AJ360" i="1" s="1"/>
  <c r="AI633" i="1"/>
  <c r="AJ633" i="1" s="1"/>
  <c r="AI500" i="1"/>
  <c r="AJ500" i="1" s="1"/>
  <c r="AI442" i="1"/>
  <c r="AJ442" i="1" s="1"/>
  <c r="AI561" i="1"/>
  <c r="AJ561" i="1" s="1"/>
  <c r="AI169" i="1"/>
  <c r="AJ169" i="1" s="1"/>
  <c r="AI158" i="1"/>
  <c r="AJ158" i="1" s="1"/>
  <c r="AI738" i="1"/>
  <c r="AJ738" i="1" s="1"/>
  <c r="AI351" i="1"/>
  <c r="AJ351" i="1" s="1"/>
  <c r="AI3" i="1"/>
  <c r="AJ3" i="1" s="1"/>
  <c r="AI634" i="1"/>
  <c r="AJ634" i="1" s="1"/>
  <c r="AI635" i="1"/>
  <c r="AJ635" i="1" s="1"/>
  <c r="AI170" i="1"/>
  <c r="AJ170" i="1" s="1"/>
  <c r="AI171" i="1"/>
  <c r="AJ171" i="1" s="1"/>
  <c r="AI636" i="1"/>
  <c r="AJ636" i="1" s="1"/>
  <c r="AI562" i="1"/>
  <c r="AJ562" i="1" s="1"/>
  <c r="AI827" i="1"/>
  <c r="AJ827" i="1" s="1"/>
  <c r="AI49" i="1"/>
  <c r="AJ49" i="1" s="1"/>
  <c r="AI828" i="1"/>
  <c r="AJ828" i="1" s="1"/>
  <c r="AI829" i="1"/>
  <c r="AJ829" i="1" s="1"/>
  <c r="AI437" i="1"/>
  <c r="AJ437" i="1" s="1"/>
  <c r="AI393" i="1"/>
  <c r="AJ393" i="1" s="1"/>
  <c r="AI604" i="1"/>
  <c r="AJ604" i="1" s="1"/>
  <c r="AI830" i="1"/>
  <c r="AJ830" i="1" s="1"/>
  <c r="AI721" i="1"/>
  <c r="AJ721" i="1" s="1"/>
  <c r="AI394" i="1"/>
  <c r="AJ394" i="1" s="1"/>
  <c r="AI477" i="1"/>
  <c r="AJ477" i="1" s="1"/>
  <c r="AI4" i="1"/>
  <c r="AJ4" i="1" s="1"/>
  <c r="AI621" i="1"/>
  <c r="AJ621" i="1" s="1"/>
  <c r="AI831" i="1"/>
  <c r="AJ831" i="1" s="1"/>
  <c r="AI637" i="1"/>
  <c r="AJ637" i="1" s="1"/>
  <c r="AI731" i="1"/>
  <c r="AJ731" i="1" s="1"/>
  <c r="AI5" i="1"/>
  <c r="AJ5" i="1" s="1"/>
  <c r="AI739" i="1"/>
  <c r="AJ739" i="1" s="1"/>
  <c r="AI436" i="1"/>
  <c r="AJ436" i="1" s="1"/>
  <c r="AI832" i="1"/>
  <c r="AJ832" i="1" s="1"/>
  <c r="AI638" i="1"/>
  <c r="AJ638" i="1" s="1"/>
  <c r="AI740" i="1"/>
  <c r="AJ740" i="1" s="1"/>
  <c r="AI563" i="1"/>
  <c r="AJ563" i="1" s="1"/>
  <c r="AI172" i="1"/>
  <c r="AJ172" i="1" s="1"/>
  <c r="AI173" i="1"/>
  <c r="AJ173" i="1" s="1"/>
  <c r="AI564" i="1"/>
  <c r="AJ564" i="1" s="1"/>
  <c r="AI28" i="1"/>
  <c r="AJ28" i="1" s="1"/>
  <c r="AI174" i="1"/>
  <c r="AJ174" i="1" s="1"/>
  <c r="AI377" i="1"/>
  <c r="AJ377" i="1" s="1"/>
  <c r="AI741" i="1"/>
  <c r="AJ741" i="1" s="1"/>
  <c r="AI742" i="1"/>
  <c r="AJ742" i="1" s="1"/>
  <c r="AI6" i="1"/>
  <c r="AJ6" i="1" s="1"/>
  <c r="AI175" i="1"/>
  <c r="AJ175" i="1" s="1"/>
  <c r="AI361" i="1"/>
  <c r="AJ361" i="1" s="1"/>
  <c r="AI98" i="1"/>
  <c r="AJ98" i="1" s="1"/>
  <c r="AI833" i="1"/>
  <c r="AJ833" i="1" s="1"/>
  <c r="AI834" i="1"/>
  <c r="AJ834" i="1" s="1"/>
  <c r="AI639" i="1"/>
  <c r="AJ639" i="1" s="1"/>
  <c r="AI552" i="1"/>
  <c r="AJ552" i="1" s="1"/>
  <c r="AI176" i="1"/>
  <c r="AJ176" i="1" s="1"/>
  <c r="AI70" i="1"/>
  <c r="AJ70" i="1" s="1"/>
  <c r="AI835" i="1"/>
  <c r="AJ835" i="1" s="1"/>
  <c r="AI140" i="1"/>
  <c r="AJ140" i="1" s="1"/>
  <c r="AI99" i="1"/>
  <c r="AJ99" i="1" s="1"/>
  <c r="AI501" i="1"/>
  <c r="AJ501" i="1" s="1"/>
  <c r="AI502" i="1"/>
  <c r="AJ502" i="1" s="1"/>
  <c r="AI640" i="1"/>
  <c r="AJ640" i="1" s="1"/>
  <c r="AI743" i="1"/>
  <c r="AJ743" i="1" s="1"/>
  <c r="AI440" i="1"/>
  <c r="AJ440" i="1" s="1"/>
  <c r="AI613" i="1"/>
  <c r="AJ613" i="1" s="1"/>
  <c r="AI50" i="1"/>
  <c r="AJ50" i="1" s="1"/>
  <c r="AI804" i="1"/>
  <c r="AJ804" i="1" s="1"/>
  <c r="AI177" i="1"/>
  <c r="AJ177" i="1" s="1"/>
  <c r="AI836" i="1"/>
  <c r="AJ836" i="1" s="1"/>
  <c r="AI565" i="1"/>
  <c r="AJ565" i="1" s="1"/>
  <c r="AI566" i="1"/>
  <c r="AJ566" i="1" s="1"/>
  <c r="AI178" i="1"/>
  <c r="AJ178" i="1" s="1"/>
  <c r="AI443" i="1"/>
  <c r="AJ443" i="1" s="1"/>
  <c r="AI179" i="1"/>
  <c r="AJ179" i="1" s="1"/>
  <c r="AI180" i="1"/>
  <c r="AJ180" i="1" s="1"/>
  <c r="AI181" i="1"/>
  <c r="AJ181" i="1" s="1"/>
  <c r="AI480" i="1"/>
  <c r="AJ480" i="1" s="1"/>
  <c r="AI182" i="1"/>
  <c r="AJ182" i="1" s="1"/>
  <c r="AI567" i="1"/>
  <c r="AJ567" i="1" s="1"/>
  <c r="AI503" i="1"/>
  <c r="AJ503" i="1" s="1"/>
  <c r="AI183" i="1"/>
  <c r="AJ183" i="1" s="1"/>
  <c r="AI641" i="1"/>
  <c r="AJ641" i="1" s="1"/>
  <c r="AI606" i="1"/>
  <c r="AJ606" i="1" s="1"/>
  <c r="AI184" i="1"/>
  <c r="AJ184" i="1" s="1"/>
  <c r="AI7" i="1"/>
  <c r="AJ7" i="1" s="1"/>
  <c r="AI62" i="1"/>
  <c r="AJ62" i="1" s="1"/>
  <c r="AI710" i="1"/>
  <c r="AJ710" i="1" s="1"/>
  <c r="AI642" i="1"/>
  <c r="AJ642" i="1" s="1"/>
  <c r="AI185" i="1"/>
  <c r="AJ185" i="1" s="1"/>
  <c r="AI8" i="1"/>
  <c r="AJ8" i="1" s="1"/>
  <c r="AI568" i="1"/>
  <c r="AJ568" i="1" s="1"/>
  <c r="AI837" i="1"/>
  <c r="AJ837" i="1" s="1"/>
  <c r="AI71" i="1"/>
  <c r="AJ71" i="1" s="1"/>
  <c r="AI9" i="1"/>
  <c r="AJ9" i="1" s="1"/>
  <c r="AI72" i="1"/>
  <c r="AJ72" i="1" s="1"/>
  <c r="AI838" i="1"/>
  <c r="AJ838" i="1" s="1"/>
  <c r="AI41" i="1"/>
  <c r="AJ41" i="1" s="1"/>
  <c r="AI643" i="1"/>
  <c r="AJ643" i="1" s="1"/>
  <c r="AI475" i="1"/>
  <c r="AJ475" i="1" s="1"/>
  <c r="AI644" i="1"/>
  <c r="AJ644" i="1" s="1"/>
  <c r="AI159" i="1"/>
  <c r="AJ159" i="1" s="1"/>
  <c r="AI338" i="1"/>
  <c r="AJ338" i="1" s="1"/>
  <c r="AI100" i="1"/>
  <c r="AJ100" i="1" s="1"/>
  <c r="AI626" i="1"/>
  <c r="AJ626" i="1" s="1"/>
  <c r="AI186" i="1"/>
  <c r="AJ186" i="1" s="1"/>
  <c r="AI744" i="1"/>
  <c r="AJ744" i="1" s="1"/>
  <c r="AI839" i="1"/>
  <c r="AJ839" i="1" s="1"/>
  <c r="AI745" i="1"/>
  <c r="AJ745" i="1" s="1"/>
  <c r="AI187" i="1"/>
  <c r="AJ187" i="1" s="1"/>
  <c r="AI395" i="1"/>
  <c r="AJ395" i="1" s="1"/>
  <c r="AI188" i="1"/>
  <c r="AJ188" i="1" s="1"/>
  <c r="AI444" i="1"/>
  <c r="AJ444" i="1" s="1"/>
  <c r="AI496" i="1"/>
  <c r="AJ496" i="1" s="1"/>
  <c r="AI840" i="1"/>
  <c r="AJ840" i="1" s="1"/>
  <c r="AI189" i="1"/>
  <c r="AJ189" i="1" s="1"/>
  <c r="AI137" i="1"/>
  <c r="AJ137" i="1" s="1"/>
  <c r="AI190" i="1"/>
  <c r="AJ190" i="1" s="1"/>
  <c r="AI616" i="1"/>
  <c r="AJ616" i="1" s="1"/>
  <c r="AI101" i="1"/>
  <c r="AJ101" i="1" s="1"/>
  <c r="AI191" i="1"/>
  <c r="AJ191" i="1" s="1"/>
  <c r="AI841" i="1"/>
  <c r="AJ841" i="1" s="1"/>
  <c r="AI192" i="1"/>
  <c r="AJ192" i="1" s="1"/>
  <c r="AI746" i="1"/>
  <c r="AJ746" i="1" s="1"/>
  <c r="AI45" i="1"/>
  <c r="AJ45" i="1" s="1"/>
  <c r="AI747" i="1"/>
  <c r="AJ747" i="1" s="1"/>
  <c r="AI645" i="1"/>
  <c r="AJ645" i="1" s="1"/>
  <c r="AI141" i="1"/>
  <c r="AJ141" i="1" s="1"/>
  <c r="AI569" i="1"/>
  <c r="AJ569" i="1" s="1"/>
  <c r="AI812" i="1"/>
  <c r="AJ812" i="1" s="1"/>
  <c r="AI51" i="1"/>
  <c r="AJ51" i="1" s="1"/>
  <c r="AI570" i="1"/>
  <c r="AJ570" i="1" s="1"/>
  <c r="AI193" i="1"/>
  <c r="AJ193" i="1" s="1"/>
  <c r="AI52" i="1"/>
  <c r="AJ52" i="1" s="1"/>
  <c r="AI102" i="1"/>
  <c r="AJ102" i="1" s="1"/>
  <c r="AI331" i="1"/>
  <c r="AJ331" i="1" s="1"/>
  <c r="AI842" i="1"/>
  <c r="AJ842" i="1" s="1"/>
  <c r="AI396" i="1"/>
  <c r="AJ396" i="1" s="1"/>
  <c r="AI646" i="1"/>
  <c r="AJ646" i="1" s="1"/>
  <c r="AI103" i="1"/>
  <c r="AJ103" i="1" s="1"/>
  <c r="AI843" i="1"/>
  <c r="AJ843" i="1" s="1"/>
  <c r="AI445" i="1"/>
  <c r="AJ445" i="1" s="1"/>
  <c r="AI73" i="1"/>
  <c r="AJ73" i="1" s="1"/>
  <c r="AI74" i="1"/>
  <c r="AJ74" i="1" s="1"/>
  <c r="AI504" i="1"/>
  <c r="AJ504" i="1" s="1"/>
  <c r="AI722" i="1"/>
  <c r="AJ722" i="1" s="1"/>
  <c r="AI732" i="1"/>
  <c r="AJ732" i="1" s="1"/>
  <c r="AI844" i="1"/>
  <c r="AJ844" i="1" s="1"/>
  <c r="AI607" i="1"/>
  <c r="AJ607" i="1" s="1"/>
  <c r="AI10" i="1"/>
  <c r="AJ10" i="1" s="1"/>
  <c r="AI194" i="1"/>
  <c r="AJ194" i="1" s="1"/>
  <c r="AI75" i="1"/>
  <c r="AJ75" i="1" s="1"/>
  <c r="AI142" i="1"/>
  <c r="AJ142" i="1" s="1"/>
  <c r="AI63" i="1"/>
  <c r="AJ63" i="1" s="1"/>
  <c r="AI748" i="1"/>
  <c r="AJ748" i="1" s="1"/>
  <c r="AI195" i="1"/>
  <c r="AJ195" i="1" s="1"/>
  <c r="AI143" i="1"/>
  <c r="AJ143" i="1" s="1"/>
  <c r="AI196" i="1"/>
  <c r="AJ196" i="1" s="1"/>
  <c r="AI446" i="1"/>
  <c r="AJ446" i="1" s="1"/>
  <c r="AI476" i="1"/>
  <c r="AJ476" i="1" s="1"/>
  <c r="AI397" i="1"/>
  <c r="AJ397" i="1" s="1"/>
  <c r="AI11" i="1"/>
  <c r="AJ11" i="1" s="1"/>
  <c r="AI447" i="1"/>
  <c r="AJ447" i="1" s="1"/>
  <c r="AI647" i="1"/>
  <c r="AJ647" i="1" s="1"/>
  <c r="AI557" i="1"/>
  <c r="AJ557" i="1" s="1"/>
  <c r="AI479" i="1"/>
  <c r="AJ479" i="1" s="1"/>
  <c r="AI398" i="1"/>
  <c r="AJ398" i="1" s="1"/>
  <c r="AI648" i="1"/>
  <c r="AJ648" i="1" s="1"/>
  <c r="AI399" i="1"/>
  <c r="AJ399" i="1" s="1"/>
  <c r="AI749" i="1"/>
  <c r="AJ749" i="1" s="1"/>
  <c r="AI649" i="1"/>
  <c r="AJ649" i="1" s="1"/>
  <c r="AI76" i="1"/>
  <c r="AJ76" i="1" s="1"/>
  <c r="AI750" i="1"/>
  <c r="AJ750" i="1" s="1"/>
  <c r="AI197" i="1"/>
  <c r="AJ197" i="1" s="1"/>
  <c r="AI571" i="1"/>
  <c r="AJ571" i="1" s="1"/>
  <c r="AI751" i="1"/>
  <c r="AJ751" i="1" s="1"/>
  <c r="AI845" i="1"/>
  <c r="AJ845" i="1" s="1"/>
  <c r="AI846" i="1"/>
  <c r="AJ846" i="1" s="1"/>
  <c r="AI847" i="1"/>
  <c r="AJ847" i="1" s="1"/>
  <c r="AI198" i="1"/>
  <c r="AJ198" i="1" s="1"/>
  <c r="AI448" i="1"/>
  <c r="AJ448" i="1" s="1"/>
  <c r="AI848" i="1"/>
  <c r="AJ848" i="1" s="1"/>
  <c r="AI537" i="1"/>
  <c r="AJ537" i="1" s="1"/>
  <c r="AI505" i="1"/>
  <c r="AJ505" i="1" s="1"/>
  <c r="AI427" i="1"/>
  <c r="AJ427" i="1" s="1"/>
  <c r="AI77" i="1"/>
  <c r="AJ77" i="1" s="1"/>
  <c r="AI199" i="1"/>
  <c r="AJ199" i="1" s="1"/>
  <c r="AI42" i="1"/>
  <c r="AJ42" i="1" s="1"/>
  <c r="AI650" i="1"/>
  <c r="AJ650" i="1" s="1"/>
  <c r="AI506" i="1"/>
  <c r="AJ506" i="1" s="1"/>
  <c r="AI752" i="1"/>
  <c r="AJ752" i="1" s="1"/>
  <c r="AI553" i="1"/>
  <c r="AJ553" i="1" s="1"/>
  <c r="AI32" i="1"/>
  <c r="AJ32" i="1" s="1"/>
  <c r="AI753" i="1"/>
  <c r="AJ753" i="1" s="1"/>
  <c r="AI651" i="1"/>
  <c r="AJ651" i="1" s="1"/>
  <c r="AI481" i="1"/>
  <c r="AJ481" i="1" s="1"/>
  <c r="AI849" i="1"/>
  <c r="AJ849" i="1" s="1"/>
  <c r="AI572" i="1"/>
  <c r="AJ572" i="1" s="1"/>
  <c r="AI200" i="1"/>
  <c r="AJ200" i="1" s="1"/>
  <c r="AI850" i="1"/>
  <c r="AJ850" i="1" s="1"/>
  <c r="AI340" i="1"/>
  <c r="AJ340" i="1" s="1"/>
  <c r="AI400" i="1"/>
  <c r="AJ400" i="1" s="1"/>
  <c r="AI333" i="1"/>
  <c r="AJ333" i="1" s="1"/>
  <c r="AI449" i="1"/>
  <c r="AJ449" i="1" s="1"/>
  <c r="AI573" i="1"/>
  <c r="AJ573" i="1" s="1"/>
  <c r="AI201" i="1"/>
  <c r="AJ201" i="1" s="1"/>
  <c r="AI652" i="1"/>
  <c r="AJ652" i="1" s="1"/>
  <c r="AI653" i="1"/>
  <c r="AJ653" i="1" s="1"/>
  <c r="AI450" i="1"/>
  <c r="AJ450" i="1" s="1"/>
  <c r="AI851" i="1"/>
  <c r="AJ851" i="1" s="1"/>
  <c r="AI852" i="1"/>
  <c r="AJ852" i="1" s="1"/>
  <c r="AI754" i="1"/>
  <c r="AJ754" i="1" s="1"/>
  <c r="AI654" i="1"/>
  <c r="AJ654" i="1" s="1"/>
  <c r="AI853" i="1"/>
  <c r="AJ853" i="1" s="1"/>
  <c r="AI655" i="1"/>
  <c r="AJ655" i="1" s="1"/>
  <c r="AI78" i="1"/>
  <c r="AJ78" i="1" s="1"/>
  <c r="AI574" i="1"/>
  <c r="AJ574" i="1" s="1"/>
  <c r="AI53" i="1"/>
  <c r="AJ53" i="1" s="1"/>
  <c r="AI202" i="1"/>
  <c r="AJ202" i="1" s="1"/>
  <c r="AI451" i="1"/>
  <c r="AJ451" i="1" s="1"/>
  <c r="AI556" i="1"/>
  <c r="AJ556" i="1" s="1"/>
  <c r="AI203" i="1"/>
  <c r="AJ203" i="1" s="1"/>
  <c r="AI805" i="1"/>
  <c r="AJ805" i="1" s="1"/>
  <c r="AI656" i="1"/>
  <c r="AJ656" i="1" s="1"/>
  <c r="AI854" i="1"/>
  <c r="AJ854" i="1" s="1"/>
  <c r="AI144" i="1"/>
  <c r="AJ144" i="1" s="1"/>
  <c r="AI723" i="1"/>
  <c r="AJ723" i="1" s="1"/>
  <c r="AI401" i="1"/>
  <c r="AJ401" i="1" s="1"/>
  <c r="AI755" i="1"/>
  <c r="AJ755" i="1" s="1"/>
  <c r="AI104" i="1"/>
  <c r="AJ104" i="1" s="1"/>
  <c r="AI657" i="1"/>
  <c r="AJ657" i="1" s="1"/>
  <c r="AI545" i="1"/>
  <c r="AJ545" i="1" s="1"/>
  <c r="AI204" i="1"/>
  <c r="AJ204" i="1" s="1"/>
  <c r="AI507" i="1"/>
  <c r="AJ507" i="1" s="1"/>
  <c r="AI756" i="1"/>
  <c r="AJ756" i="1" s="1"/>
  <c r="AI855" i="1"/>
  <c r="AJ855" i="1" s="1"/>
  <c r="AI806" i="1"/>
  <c r="AJ806" i="1" s="1"/>
  <c r="AI433" i="1"/>
  <c r="AJ433" i="1" s="1"/>
  <c r="AI385" i="1"/>
  <c r="AJ385" i="1" s="1"/>
  <c r="AI79" i="1"/>
  <c r="AJ79" i="1" s="1"/>
  <c r="AI711" i="1"/>
  <c r="AJ711" i="1" s="1"/>
  <c r="AI80" i="1"/>
  <c r="AJ80" i="1" s="1"/>
  <c r="AI105" i="1"/>
  <c r="AJ105" i="1" s="1"/>
  <c r="AI205" i="1"/>
  <c r="AJ205" i="1" s="1"/>
  <c r="AI355" i="1"/>
  <c r="AJ355" i="1" s="1"/>
  <c r="AI39" i="1"/>
  <c r="AJ39" i="1" s="1"/>
  <c r="AI145" i="1"/>
  <c r="AJ145" i="1" s="1"/>
  <c r="AI617" i="1"/>
  <c r="AJ617" i="1" s="1"/>
  <c r="AI757" i="1"/>
  <c r="AJ757" i="1" s="1"/>
  <c r="AI758" i="1"/>
  <c r="AJ758" i="1" s="1"/>
  <c r="AI856" i="1"/>
  <c r="AJ856" i="1" s="1"/>
  <c r="AI206" i="1"/>
  <c r="AJ206" i="1" s="1"/>
  <c r="AI207" i="1"/>
  <c r="AJ207" i="1" s="1"/>
  <c r="AI402" i="1"/>
  <c r="AJ402" i="1" s="1"/>
  <c r="AI356" i="1"/>
  <c r="AJ356" i="1" s="1"/>
  <c r="AI575" i="1"/>
  <c r="AJ575" i="1" s="1"/>
  <c r="AI208" i="1"/>
  <c r="AJ208" i="1" s="1"/>
  <c r="AI403" i="1"/>
  <c r="AJ403" i="1" s="1"/>
  <c r="AI12" i="1"/>
  <c r="AJ12" i="1" s="1"/>
  <c r="AI508" i="1"/>
  <c r="AJ508" i="1" s="1"/>
  <c r="AI452" i="1"/>
  <c r="AJ452" i="1" s="1"/>
  <c r="AI54" i="1"/>
  <c r="AJ54" i="1" s="1"/>
  <c r="AI404" i="1"/>
  <c r="AJ404" i="1" s="1"/>
  <c r="AI807" i="1"/>
  <c r="AJ807" i="1" s="1"/>
  <c r="AI759" i="1"/>
  <c r="AJ759" i="1" s="1"/>
  <c r="AI209" i="1"/>
  <c r="AJ209" i="1" s="1"/>
  <c r="AI857" i="1"/>
  <c r="AJ857" i="1" s="1"/>
  <c r="AI815" i="1"/>
  <c r="AJ815" i="1" s="1"/>
  <c r="AI509" i="1"/>
  <c r="AJ509" i="1" s="1"/>
  <c r="AI576" i="1"/>
  <c r="AJ576" i="1" s="1"/>
  <c r="AI64" i="1"/>
  <c r="AJ64" i="1" s="1"/>
  <c r="AI210" i="1"/>
  <c r="AJ210" i="1" s="1"/>
  <c r="AI67" i="1"/>
  <c r="AJ67" i="1" s="1"/>
  <c r="AI658" i="1"/>
  <c r="AJ658" i="1" s="1"/>
  <c r="AI389" i="1"/>
  <c r="AJ389" i="1" s="1"/>
  <c r="AI211" i="1"/>
  <c r="AJ211" i="1" s="1"/>
  <c r="AI659" i="1"/>
  <c r="AJ659" i="1" s="1"/>
  <c r="AI106" i="1"/>
  <c r="AJ106" i="1" s="1"/>
  <c r="AI378" i="1"/>
  <c r="AJ378" i="1" s="1"/>
  <c r="AI429" i="1"/>
  <c r="AJ429" i="1" s="1"/>
  <c r="AI510" i="1"/>
  <c r="AJ510" i="1" s="1"/>
  <c r="AI107" i="1"/>
  <c r="AJ107" i="1" s="1"/>
  <c r="AI370" i="1"/>
  <c r="AJ370" i="1" s="1"/>
  <c r="AI13" i="1"/>
  <c r="AJ13" i="1" s="1"/>
  <c r="AI618" i="1"/>
  <c r="AJ618" i="1" s="1"/>
  <c r="AI212" i="1"/>
  <c r="AJ212" i="1" s="1"/>
  <c r="AI760" i="1"/>
  <c r="AJ760" i="1" s="1"/>
  <c r="AI660" i="1"/>
  <c r="AJ660" i="1" s="1"/>
  <c r="AI213" i="1"/>
  <c r="AJ213" i="1" s="1"/>
  <c r="AI214" i="1"/>
  <c r="AJ214" i="1" s="1"/>
  <c r="AI511" i="1"/>
  <c r="AJ511" i="1" s="1"/>
  <c r="AI554" i="1"/>
  <c r="AJ554" i="1" s="1"/>
  <c r="AI138" i="1"/>
  <c r="AJ138" i="1" s="1"/>
  <c r="AI608" i="1"/>
  <c r="AJ608" i="1" s="1"/>
  <c r="AI453" i="1"/>
  <c r="AJ453" i="1" s="1"/>
  <c r="AI215" i="1"/>
  <c r="AJ215" i="1" s="1"/>
  <c r="AI761" i="1"/>
  <c r="AJ761" i="1" s="1"/>
  <c r="AI216" i="1"/>
  <c r="AJ216" i="1" s="1"/>
  <c r="AI390" i="1"/>
  <c r="AJ390" i="1" s="1"/>
  <c r="AI512" i="1"/>
  <c r="AJ512" i="1" s="1"/>
  <c r="AI858" i="1"/>
  <c r="AJ858" i="1" s="1"/>
  <c r="AI454" i="1"/>
  <c r="AJ454" i="1" s="1"/>
  <c r="AI108" i="1"/>
  <c r="AJ108" i="1" s="1"/>
  <c r="AI859" i="1"/>
  <c r="AJ859" i="1" s="1"/>
  <c r="AI860" i="1"/>
  <c r="AJ860" i="1" s="1"/>
  <c r="AI661" i="1"/>
  <c r="AJ661" i="1" s="1"/>
  <c r="AI861" i="1"/>
  <c r="AJ861" i="1" s="1"/>
  <c r="AI81" i="1"/>
  <c r="AJ81" i="1" s="1"/>
  <c r="AI146" i="1"/>
  <c r="AJ146" i="1" s="1"/>
  <c r="AI217" i="1"/>
  <c r="AJ217" i="1" s="1"/>
  <c r="AI862" i="1"/>
  <c r="AJ862" i="1" s="1"/>
  <c r="AI218" i="1"/>
  <c r="AJ218" i="1" s="1"/>
  <c r="AI219" i="1"/>
  <c r="AJ219" i="1" s="1"/>
  <c r="AI762" i="1"/>
  <c r="AJ762" i="1" s="1"/>
  <c r="AI47" i="1"/>
  <c r="AJ47" i="1" s="1"/>
  <c r="AI131" i="1"/>
  <c r="AJ131" i="1" s="1"/>
  <c r="AI662" i="1"/>
  <c r="AJ662" i="1" s="1"/>
  <c r="AI220" i="1"/>
  <c r="AJ220" i="1" s="1"/>
  <c r="AI863" i="1"/>
  <c r="AJ863" i="1" s="1"/>
  <c r="AI513" i="1"/>
  <c r="AJ513" i="1" s="1"/>
  <c r="AI663" i="1"/>
  <c r="AJ663" i="1" s="1"/>
  <c r="AI221" i="1"/>
  <c r="AJ221" i="1" s="1"/>
  <c r="AI334" i="1"/>
  <c r="AJ334" i="1" s="1"/>
  <c r="AI339" i="1"/>
  <c r="AJ339" i="1" s="1"/>
  <c r="AI546" i="1"/>
  <c r="AJ546" i="1" s="1"/>
  <c r="AI222" i="1"/>
  <c r="AJ222" i="1" s="1"/>
  <c r="AI733" i="1"/>
  <c r="AJ733" i="1" s="1"/>
  <c r="AI109" i="1"/>
  <c r="AJ109" i="1" s="1"/>
  <c r="AI864" i="1"/>
  <c r="AJ864" i="1" s="1"/>
  <c r="AI14" i="1"/>
  <c r="AJ14" i="1" s="1"/>
  <c r="AI33" i="1"/>
  <c r="AJ33" i="1" s="1"/>
  <c r="AI40" i="1"/>
  <c r="AJ40" i="1" s="1"/>
  <c r="AI816" i="1"/>
  <c r="AJ816" i="1" s="1"/>
  <c r="AI763" i="1"/>
  <c r="AJ763" i="1" s="1"/>
  <c r="AI865" i="1"/>
  <c r="AJ865" i="1" s="1"/>
  <c r="AI354" i="1"/>
  <c r="AJ354" i="1" s="1"/>
  <c r="AI547" i="1"/>
  <c r="AJ547" i="1" s="1"/>
  <c r="AI455" i="1"/>
  <c r="AJ455" i="1" s="1"/>
  <c r="AI866" i="1"/>
  <c r="AJ866" i="1" s="1"/>
  <c r="AI82" i="1"/>
  <c r="AJ82" i="1" s="1"/>
  <c r="AI867" i="1"/>
  <c r="AJ867" i="1" s="1"/>
  <c r="AI335" i="1"/>
  <c r="AJ335" i="1" s="1"/>
  <c r="AI724" i="1"/>
  <c r="AJ724" i="1" s="1"/>
  <c r="AI405" i="1"/>
  <c r="AJ405" i="1" s="1"/>
  <c r="AI868" i="1"/>
  <c r="AJ868" i="1" s="1"/>
  <c r="AI764" i="1"/>
  <c r="AJ764" i="1" s="1"/>
  <c r="AI223" i="1"/>
  <c r="AJ223" i="1" s="1"/>
  <c r="AI727" i="1"/>
  <c r="AJ727" i="1" s="1"/>
  <c r="AI514" i="1"/>
  <c r="AJ514" i="1" s="1"/>
  <c r="AI817" i="1"/>
  <c r="AJ817" i="1" s="1"/>
  <c r="AI823" i="1"/>
  <c r="AJ823" i="1" s="1"/>
  <c r="AI869" i="1"/>
  <c r="AJ869" i="1" s="1"/>
  <c r="AI870" i="1"/>
  <c r="AJ870" i="1" s="1"/>
  <c r="AI871" i="1"/>
  <c r="AJ871" i="1" s="1"/>
  <c r="AI765" i="1"/>
  <c r="AJ765" i="1" s="1"/>
  <c r="AI425" i="1"/>
  <c r="AJ425" i="1" s="1"/>
  <c r="AI824" i="1"/>
  <c r="AJ824" i="1" s="1"/>
  <c r="AI224" i="1"/>
  <c r="AJ224" i="1" s="1"/>
  <c r="AI577" i="1"/>
  <c r="AJ577" i="1" s="1"/>
  <c r="AI225" i="1"/>
  <c r="AJ225" i="1" s="1"/>
  <c r="AI226" i="1"/>
  <c r="AJ226" i="1" s="1"/>
  <c r="AI227" i="1"/>
  <c r="AJ227" i="1" s="1"/>
  <c r="AI228" i="1"/>
  <c r="AJ228" i="1" s="1"/>
  <c r="AI229" i="1"/>
  <c r="AJ229" i="1" s="1"/>
  <c r="AI872" i="1"/>
  <c r="AJ872" i="1" s="1"/>
  <c r="AI873" i="1"/>
  <c r="AJ873" i="1" s="1"/>
  <c r="AI482" i="1"/>
  <c r="AJ482" i="1" s="1"/>
  <c r="AI230" i="1"/>
  <c r="AJ230" i="1" s="1"/>
  <c r="AI231" i="1"/>
  <c r="AJ231" i="1" s="1"/>
  <c r="AI874" i="1"/>
  <c r="AJ874" i="1" s="1"/>
  <c r="AI875" i="1"/>
  <c r="AJ875" i="1" s="1"/>
  <c r="AI232" i="1"/>
  <c r="AJ232" i="1" s="1"/>
  <c r="AI456" i="1"/>
  <c r="AJ456" i="1" s="1"/>
  <c r="AI233" i="1"/>
  <c r="AJ233" i="1" s="1"/>
  <c r="AI876" i="1"/>
  <c r="AJ876" i="1" s="1"/>
  <c r="AI406" i="1"/>
  <c r="AJ406" i="1" s="1"/>
  <c r="AI664" i="1"/>
  <c r="AJ664" i="1" s="1"/>
  <c r="AI578" i="1"/>
  <c r="AJ578" i="1" s="1"/>
  <c r="AI162" i="1"/>
  <c r="AJ162" i="1" s="1"/>
  <c r="AI234" i="1"/>
  <c r="AJ234" i="1" s="1"/>
  <c r="AI665" i="1"/>
  <c r="AJ665" i="1" s="1"/>
  <c r="AI808" i="1"/>
  <c r="AJ808" i="1" s="1"/>
  <c r="AI341" i="1"/>
  <c r="AJ341" i="1" s="1"/>
  <c r="AI579" i="1"/>
  <c r="AJ579" i="1" s="1"/>
  <c r="AI235" i="1"/>
  <c r="AJ235" i="1" s="1"/>
  <c r="AI236" i="1"/>
  <c r="AJ236" i="1" s="1"/>
  <c r="AI371" i="1"/>
  <c r="AJ371" i="1" s="1"/>
  <c r="AI877" i="1"/>
  <c r="AJ877" i="1" s="1"/>
  <c r="AI622" i="1"/>
  <c r="AJ622" i="1" s="1"/>
  <c r="AI822" i="1"/>
  <c r="AJ822" i="1" s="1"/>
  <c r="AI237" i="1"/>
  <c r="AJ237" i="1" s="1"/>
  <c r="AI238" i="1"/>
  <c r="AJ238" i="1" s="1"/>
  <c r="AI83" i="1"/>
  <c r="AJ83" i="1" s="1"/>
  <c r="AI457" i="1"/>
  <c r="AJ457" i="1" s="1"/>
  <c r="AI766" i="1"/>
  <c r="AJ766" i="1" s="1"/>
  <c r="AI34" i="1"/>
  <c r="AJ34" i="1" s="1"/>
  <c r="AI379" i="1"/>
  <c r="AJ379" i="1" s="1"/>
  <c r="AI878" i="1"/>
  <c r="AJ878" i="1" s="1"/>
  <c r="AI66" i="1"/>
  <c r="AJ66" i="1" s="1"/>
  <c r="AI623" i="1"/>
  <c r="AJ623" i="1" s="1"/>
  <c r="AI239" i="1"/>
  <c r="AJ239" i="1" s="1"/>
  <c r="AI879" i="1"/>
  <c r="AJ879" i="1" s="1"/>
  <c r="AI240" i="1"/>
  <c r="AJ240" i="1" s="1"/>
  <c r="AI84" i="1"/>
  <c r="AJ84" i="1" s="1"/>
  <c r="AI241" i="1"/>
  <c r="AJ241" i="1" s="1"/>
  <c r="AI110" i="1"/>
  <c r="AJ110" i="1" s="1"/>
  <c r="AI242" i="1"/>
  <c r="AJ242" i="1" s="1"/>
  <c r="AI490" i="1"/>
  <c r="AJ490" i="1" s="1"/>
  <c r="AI880" i="1"/>
  <c r="AJ880" i="1" s="1"/>
  <c r="AI666" i="1"/>
  <c r="AJ666" i="1" s="1"/>
  <c r="AI515" i="1"/>
  <c r="AJ515" i="1" s="1"/>
  <c r="AI29" i="1"/>
  <c r="AJ29" i="1" s="1"/>
  <c r="AI243" i="1"/>
  <c r="AJ243" i="1" s="1"/>
  <c r="AI244" i="1"/>
  <c r="AJ244" i="1" s="1"/>
  <c r="AI380" i="1"/>
  <c r="AJ380" i="1" s="1"/>
  <c r="AI147" i="1"/>
  <c r="AJ147" i="1" s="1"/>
  <c r="AI767" i="1"/>
  <c r="AJ767" i="1" s="1"/>
  <c r="AI245" i="1"/>
  <c r="AJ245" i="1" s="1"/>
  <c r="AI719" i="1"/>
  <c r="AJ719" i="1" s="1"/>
  <c r="AI580" i="1"/>
  <c r="AJ580" i="1" s="1"/>
  <c r="AI768" i="1"/>
  <c r="AJ768" i="1" s="1"/>
  <c r="AI15" i="1"/>
  <c r="AJ15" i="1" s="1"/>
  <c r="AI516" i="1"/>
  <c r="AJ516" i="1" s="1"/>
  <c r="AI246" i="1"/>
  <c r="AJ246" i="1" s="1"/>
  <c r="AI93" i="1"/>
  <c r="AJ93" i="1" s="1"/>
  <c r="AI667" i="1"/>
  <c r="AJ667" i="1" s="1"/>
  <c r="AI458" i="1"/>
  <c r="AJ458" i="1" s="1"/>
  <c r="AI619" i="1"/>
  <c r="AJ619" i="1" s="1"/>
  <c r="AI247" i="1"/>
  <c r="AJ247" i="1" s="1"/>
  <c r="AI111" i="1"/>
  <c r="AJ111" i="1" s="1"/>
  <c r="AI248" i="1"/>
  <c r="AJ248" i="1" s="1"/>
  <c r="AI881" i="1"/>
  <c r="AJ881" i="1" s="1"/>
  <c r="AI249" i="1"/>
  <c r="AJ249" i="1" s="1"/>
  <c r="AI342" i="1"/>
  <c r="AJ342" i="1" s="1"/>
  <c r="AI882" i="1"/>
  <c r="AJ882" i="1" s="1"/>
  <c r="AI883" i="1"/>
  <c r="AJ883" i="1" s="1"/>
  <c r="AI487" i="1"/>
  <c r="AJ487" i="1" s="1"/>
  <c r="AI769" i="1"/>
  <c r="AJ769" i="1" s="1"/>
  <c r="AI770" i="1"/>
  <c r="AJ770" i="1" s="1"/>
  <c r="AI884" i="1"/>
  <c r="AJ884" i="1" s="1"/>
  <c r="AI885" i="1"/>
  <c r="AJ885" i="1" s="1"/>
  <c r="AI459" i="1"/>
  <c r="AJ459" i="1" s="1"/>
  <c r="AI372" i="1"/>
  <c r="AJ372" i="1" s="1"/>
  <c r="AI460" i="1"/>
  <c r="AJ460" i="1" s="1"/>
  <c r="AI430" i="1"/>
  <c r="AJ430" i="1" s="1"/>
  <c r="AI357" i="1"/>
  <c r="AJ357" i="1" s="1"/>
  <c r="AI250" i="1"/>
  <c r="AJ250" i="1" s="1"/>
  <c r="AI68" i="1"/>
  <c r="AJ68" i="1" s="1"/>
  <c r="AI438" i="1"/>
  <c r="AJ438" i="1" s="1"/>
  <c r="AI69" i="1"/>
  <c r="AJ69" i="1" s="1"/>
  <c r="AI668" i="1"/>
  <c r="AJ668" i="1" s="1"/>
  <c r="AI669" i="1"/>
  <c r="AJ669" i="1" s="1"/>
  <c r="AI517" i="1"/>
  <c r="AJ517" i="1" s="1"/>
  <c r="AI251" i="1"/>
  <c r="AJ251" i="1" s="1"/>
  <c r="AI771" i="1"/>
  <c r="AJ771" i="1" s="1"/>
  <c r="AI330" i="1"/>
  <c r="AJ330" i="1" s="1"/>
  <c r="AI112" i="1"/>
  <c r="AJ112" i="1" s="1"/>
  <c r="AI387" i="1"/>
  <c r="AJ387" i="1" s="1"/>
  <c r="AI886" i="1"/>
  <c r="AJ886" i="1" s="1"/>
  <c r="AI161" i="1"/>
  <c r="AJ161" i="1" s="1"/>
  <c r="AI252" i="1"/>
  <c r="AJ252" i="1" s="1"/>
  <c r="AI772" i="1"/>
  <c r="AJ772" i="1" s="1"/>
  <c r="AI542" i="1"/>
  <c r="AJ542" i="1" s="1"/>
  <c r="AI887" i="1"/>
  <c r="AJ887" i="1" s="1"/>
  <c r="AI888" i="1"/>
  <c r="AJ888" i="1" s="1"/>
  <c r="AI362" i="1"/>
  <c r="AJ362" i="1" s="1"/>
  <c r="AI461" i="1"/>
  <c r="AJ461" i="1" s="1"/>
  <c r="AI889" i="1"/>
  <c r="AJ889" i="1" s="1"/>
  <c r="AI65" i="1"/>
  <c r="AJ65" i="1" s="1"/>
  <c r="AI670" i="1"/>
  <c r="AJ670" i="1" s="1"/>
  <c r="AI253" i="1"/>
  <c r="AJ253" i="1" s="1"/>
  <c r="AI163" i="1"/>
  <c r="AJ163" i="1" s="1"/>
  <c r="AI671" i="1"/>
  <c r="AJ671" i="1" s="1"/>
  <c r="AI492" i="1"/>
  <c r="AJ492" i="1" s="1"/>
  <c r="AI254" i="1"/>
  <c r="AJ254" i="1" s="1"/>
  <c r="AI890" i="1"/>
  <c r="AJ890" i="1" s="1"/>
  <c r="AI35" i="1"/>
  <c r="AJ35" i="1" s="1"/>
  <c r="AI132" i="1"/>
  <c r="AJ132" i="1" s="1"/>
  <c r="AI255" i="1"/>
  <c r="AJ255" i="1" s="1"/>
  <c r="AI773" i="1"/>
  <c r="AJ773" i="1" s="1"/>
  <c r="AI712" i="1"/>
  <c r="AJ712" i="1" s="1"/>
  <c r="AI581" i="1"/>
  <c r="AJ581" i="1" s="1"/>
  <c r="AI609" i="1"/>
  <c r="AJ609" i="1" s="1"/>
  <c r="AI113" i="1"/>
  <c r="AJ113" i="1" s="1"/>
  <c r="AI114" i="1"/>
  <c r="AJ114" i="1" s="1"/>
  <c r="AI462" i="1"/>
  <c r="AJ462" i="1" s="1"/>
  <c r="AI256" i="1"/>
  <c r="AJ256" i="1" s="1"/>
  <c r="AI43" i="1"/>
  <c r="AJ43" i="1" s="1"/>
  <c r="AI85" i="1"/>
  <c r="AJ85" i="1" s="1"/>
  <c r="AI257" i="1"/>
  <c r="AJ257" i="1" s="1"/>
  <c r="AI381" i="1"/>
  <c r="AJ381" i="1" s="1"/>
  <c r="AI96" i="1"/>
  <c r="AJ96" i="1" s="1"/>
  <c r="AI55" i="1"/>
  <c r="AJ55" i="1" s="1"/>
  <c r="AI258" i="1"/>
  <c r="AJ258" i="1" s="1"/>
  <c r="AI463" i="1"/>
  <c r="AJ463" i="1" s="1"/>
  <c r="AI891" i="1"/>
  <c r="AJ891" i="1" s="1"/>
  <c r="AI16" i="1"/>
  <c r="AJ16" i="1" s="1"/>
  <c r="AI582" i="1"/>
  <c r="AJ582" i="1" s="1"/>
  <c r="AI725" i="1"/>
  <c r="AJ725" i="1" s="1"/>
  <c r="AI259" i="1"/>
  <c r="AJ259" i="1" s="1"/>
  <c r="AI407" i="1"/>
  <c r="AJ407" i="1" s="1"/>
  <c r="AI672" i="1"/>
  <c r="AJ672" i="1" s="1"/>
  <c r="AI133" i="1"/>
  <c r="AJ133" i="1" s="1"/>
  <c r="AI892" i="1"/>
  <c r="AJ892" i="1" s="1"/>
  <c r="AI774" i="1"/>
  <c r="AJ774" i="1" s="1"/>
  <c r="AI260" i="1"/>
  <c r="AJ260" i="1" s="1"/>
  <c r="AI775" i="1"/>
  <c r="AJ775" i="1" s="1"/>
  <c r="AI776" i="1"/>
  <c r="AJ776" i="1" s="1"/>
  <c r="AI673" i="1"/>
  <c r="AJ673" i="1" s="1"/>
  <c r="AI674" i="1"/>
  <c r="AJ674" i="1" s="1"/>
  <c r="AI893" i="1"/>
  <c r="AJ893" i="1" s="1"/>
  <c r="AI261" i="1"/>
  <c r="AJ261" i="1" s="1"/>
  <c r="AI894" i="1"/>
  <c r="AJ894" i="1" s="1"/>
  <c r="AI895" i="1"/>
  <c r="AJ895" i="1" s="1"/>
  <c r="AI262" i="1"/>
  <c r="AJ262" i="1" s="1"/>
  <c r="AI115" i="1"/>
  <c r="AJ115" i="1" s="1"/>
  <c r="AI896" i="1"/>
  <c r="AJ896" i="1" s="1"/>
  <c r="AI897" i="1"/>
  <c r="AJ897" i="1" s="1"/>
  <c r="AI898" i="1"/>
  <c r="AJ898" i="1" s="1"/>
  <c r="AI518" i="1"/>
  <c r="AJ518" i="1" s="1"/>
  <c r="AI519" i="1"/>
  <c r="AJ519" i="1" s="1"/>
  <c r="AI343" i="1"/>
  <c r="AJ343" i="1" s="1"/>
  <c r="AI777" i="1"/>
  <c r="AJ777" i="1" s="1"/>
  <c r="AI713" i="1"/>
  <c r="AJ713" i="1" s="1"/>
  <c r="AI675" i="1"/>
  <c r="AJ675" i="1" s="1"/>
  <c r="AI263" i="1"/>
  <c r="AJ263" i="1" s="1"/>
  <c r="AI520" i="1"/>
  <c r="AJ520" i="1" s="1"/>
  <c r="AI264" i="1"/>
  <c r="AJ264" i="1" s="1"/>
  <c r="AI778" i="1"/>
  <c r="AJ778" i="1" s="1"/>
  <c r="AI676" i="1"/>
  <c r="AJ676" i="1" s="1"/>
  <c r="AI899" i="1"/>
  <c r="AJ899" i="1" s="1"/>
  <c r="AI900" i="1"/>
  <c r="AJ900" i="1" s="1"/>
  <c r="AI734" i="1"/>
  <c r="AJ734" i="1" s="1"/>
  <c r="AI116" i="1"/>
  <c r="AJ116" i="1" s="1"/>
  <c r="AI779" i="1"/>
  <c r="AJ779" i="1" s="1"/>
  <c r="AI677" i="1"/>
  <c r="AJ677" i="1" s="1"/>
  <c r="AI265" i="1"/>
  <c r="AJ265" i="1" s="1"/>
  <c r="AI678" i="1"/>
  <c r="AJ678" i="1" s="1"/>
  <c r="AI901" i="1"/>
  <c r="AJ901" i="1" s="1"/>
  <c r="AI583" i="1"/>
  <c r="AJ583" i="1" s="1"/>
  <c r="AI464" i="1"/>
  <c r="AJ464" i="1" s="1"/>
  <c r="AI373" i="1"/>
  <c r="AJ373" i="1" s="1"/>
  <c r="AI709" i="1"/>
  <c r="AJ709" i="1" s="1"/>
  <c r="AI117" i="1"/>
  <c r="AJ117" i="1" s="1"/>
  <c r="AI726" i="1"/>
  <c r="AJ726" i="1" s="1"/>
  <c r="AI408" i="1"/>
  <c r="AJ408" i="1" s="1"/>
  <c r="AI679" i="1"/>
  <c r="AJ679" i="1" s="1"/>
  <c r="AI86" i="1"/>
  <c r="AJ86" i="1" s="1"/>
  <c r="AI46" i="1"/>
  <c r="AJ46" i="1" s="1"/>
  <c r="AI488" i="1"/>
  <c r="AJ488" i="1" s="1"/>
  <c r="AI478" i="1"/>
  <c r="AJ478" i="1" s="1"/>
  <c r="AI135" i="1"/>
  <c r="AJ135" i="1" s="1"/>
  <c r="AI729" i="1"/>
  <c r="AJ729" i="1" s="1"/>
  <c r="AI266" i="1"/>
  <c r="AJ266" i="1" s="1"/>
  <c r="AI680" i="1"/>
  <c r="AJ680" i="1" s="1"/>
  <c r="AI409" i="1"/>
  <c r="AJ409" i="1" s="1"/>
  <c r="AI267" i="1"/>
  <c r="AJ267" i="1" s="1"/>
  <c r="AI902" i="1"/>
  <c r="AJ902" i="1" s="1"/>
  <c r="AI903" i="1"/>
  <c r="AJ903" i="1" s="1"/>
  <c r="AI268" i="1"/>
  <c r="AJ268" i="1" s="1"/>
  <c r="AI352" i="1"/>
  <c r="AJ352" i="1" s="1"/>
  <c r="AI548" i="1"/>
  <c r="AJ548" i="1" s="1"/>
  <c r="AI803" i="1"/>
  <c r="AJ803" i="1" s="1"/>
  <c r="AI521" i="1"/>
  <c r="AJ521" i="1" s="1"/>
  <c r="AI904" i="1"/>
  <c r="AJ904" i="1" s="1"/>
  <c r="AI584" i="1"/>
  <c r="AJ584" i="1" s="1"/>
  <c r="AI465" i="1"/>
  <c r="AJ465" i="1" s="1"/>
  <c r="AI905" i="1"/>
  <c r="AJ905" i="1" s="1"/>
  <c r="AI906" i="1"/>
  <c r="AJ906" i="1" s="1"/>
  <c r="AI269" i="1"/>
  <c r="AJ269" i="1" s="1"/>
  <c r="AI118" i="1"/>
  <c r="AJ118" i="1" s="1"/>
  <c r="AI376" i="1"/>
  <c r="AJ376" i="1" s="1"/>
  <c r="AI434" i="1"/>
  <c r="AJ434" i="1" s="1"/>
  <c r="AI270" i="1"/>
  <c r="AJ270" i="1" s="1"/>
  <c r="AI87" i="1"/>
  <c r="AJ87" i="1" s="1"/>
  <c r="AI375" i="1"/>
  <c r="AJ375" i="1" s="1"/>
  <c r="AI271" i="1"/>
  <c r="AJ271" i="1" s="1"/>
  <c r="AI555" i="1"/>
  <c r="AJ555" i="1" s="1"/>
  <c r="AI272" i="1"/>
  <c r="AJ272" i="1" s="1"/>
  <c r="AI610" i="1"/>
  <c r="AJ610" i="1" s="1"/>
  <c r="AI493" i="1"/>
  <c r="AJ493" i="1" s="1"/>
  <c r="AI358" i="1"/>
  <c r="AJ358" i="1" s="1"/>
  <c r="AI907" i="1"/>
  <c r="AJ907" i="1" s="1"/>
  <c r="AI615" i="1"/>
  <c r="AJ615" i="1" s="1"/>
  <c r="AI681" i="1"/>
  <c r="AJ681" i="1" s="1"/>
  <c r="AI780" i="1"/>
  <c r="AJ780" i="1" s="1"/>
  <c r="AI17" i="1"/>
  <c r="AJ17" i="1" s="1"/>
  <c r="AI908" i="1"/>
  <c r="AJ908" i="1" s="1"/>
  <c r="AI585" i="1"/>
  <c r="AJ585" i="1" s="1"/>
  <c r="AI682" i="1"/>
  <c r="AJ682" i="1" s="1"/>
  <c r="AI683" i="1"/>
  <c r="AJ683" i="1" s="1"/>
  <c r="AI485" i="1"/>
  <c r="AJ485" i="1" s="1"/>
  <c r="AI549" i="1"/>
  <c r="AJ549" i="1" s="1"/>
  <c r="AI684" i="1"/>
  <c r="AJ684" i="1" s="1"/>
  <c r="AI685" i="1"/>
  <c r="AJ685" i="1" s="1"/>
  <c r="AI544" i="1"/>
  <c r="AJ544" i="1" s="1"/>
  <c r="AI909" i="1"/>
  <c r="AJ909" i="1" s="1"/>
  <c r="AI686" i="1"/>
  <c r="AJ686" i="1" s="1"/>
  <c r="AI18" i="1"/>
  <c r="AJ18" i="1" s="1"/>
  <c r="AI426" i="1"/>
  <c r="AJ426" i="1" s="1"/>
  <c r="AI522" i="1"/>
  <c r="AJ522" i="1" s="1"/>
  <c r="AI273" i="1"/>
  <c r="AJ273" i="1" s="1"/>
  <c r="AI523" i="1"/>
  <c r="AJ523" i="1" s="1"/>
  <c r="AI497" i="1"/>
  <c r="AJ497" i="1" s="1"/>
  <c r="AI274" i="1"/>
  <c r="AJ274" i="1" s="1"/>
  <c r="AI363" i="1"/>
  <c r="AJ363" i="1" s="1"/>
  <c r="AI910" i="1"/>
  <c r="AJ910" i="1" s="1"/>
  <c r="AI911" i="1"/>
  <c r="AJ911" i="1" s="1"/>
  <c r="AI687" i="1"/>
  <c r="AJ687" i="1" s="1"/>
  <c r="AI275" i="1"/>
  <c r="AJ275" i="1" s="1"/>
  <c r="AI56" i="1"/>
  <c r="AJ56" i="1" s="1"/>
  <c r="AI119" i="1"/>
  <c r="AJ119" i="1" s="1"/>
  <c r="AI688" i="1"/>
  <c r="AJ688" i="1" s="1"/>
  <c r="AI586" i="1"/>
  <c r="AJ586" i="1" s="1"/>
  <c r="AI587" i="1"/>
  <c r="AJ587" i="1" s="1"/>
  <c r="AI348" i="1"/>
  <c r="AJ348" i="1" s="1"/>
  <c r="AI912" i="1"/>
  <c r="AJ912" i="1" s="1"/>
  <c r="AI614" i="1"/>
  <c r="AJ614" i="1" s="1"/>
  <c r="AI728" i="1"/>
  <c r="AJ728" i="1" s="1"/>
  <c r="AI483" i="1"/>
  <c r="AJ483" i="1" s="1"/>
  <c r="AI689" i="1"/>
  <c r="AJ689" i="1" s="1"/>
  <c r="AI588" i="1"/>
  <c r="AJ588" i="1" s="1"/>
  <c r="AI781" i="1"/>
  <c r="AJ781" i="1" s="1"/>
  <c r="AI690" i="1"/>
  <c r="AJ690" i="1" s="1"/>
  <c r="AI714" i="1"/>
  <c r="AJ714" i="1" s="1"/>
  <c r="AI782" i="1"/>
  <c r="AJ782" i="1" s="1"/>
  <c r="AI36" i="1"/>
  <c r="AJ36" i="1" s="1"/>
  <c r="AI783" i="1"/>
  <c r="AJ783" i="1" s="1"/>
  <c r="AI913" i="1"/>
  <c r="AJ913" i="1" s="1"/>
  <c r="AI914" i="1"/>
  <c r="AJ914" i="1" s="1"/>
  <c r="AI276" i="1"/>
  <c r="AJ276" i="1" s="1"/>
  <c r="AI691" i="1"/>
  <c r="AJ691" i="1" s="1"/>
  <c r="AI19" i="1"/>
  <c r="AJ19" i="1" s="1"/>
  <c r="AI589" i="1"/>
  <c r="AJ589" i="1" s="1"/>
  <c r="AI692" i="1"/>
  <c r="AJ692" i="1" s="1"/>
  <c r="AI693" i="1"/>
  <c r="AJ693" i="1" s="1"/>
  <c r="AI148" i="1"/>
  <c r="AJ148" i="1" s="1"/>
  <c r="AI364" i="1"/>
  <c r="AJ364" i="1" s="1"/>
  <c r="AI466" i="1"/>
  <c r="AJ466" i="1" s="1"/>
  <c r="AI784" i="1"/>
  <c r="AJ784" i="1" s="1"/>
  <c r="AI95" i="1"/>
  <c r="AJ95" i="1" s="1"/>
  <c r="AI410" i="1"/>
  <c r="AJ410" i="1" s="1"/>
  <c r="AI365" i="1"/>
  <c r="AJ365" i="1" s="1"/>
  <c r="AI590" i="1"/>
  <c r="AJ590" i="1" s="1"/>
  <c r="AI915" i="1"/>
  <c r="AJ915" i="1" s="1"/>
  <c r="AI277" i="1"/>
  <c r="AJ277" i="1" s="1"/>
  <c r="AI916" i="1"/>
  <c r="AJ916" i="1" s="1"/>
  <c r="AI120" i="1"/>
  <c r="AJ120" i="1" s="1"/>
  <c r="AI278" i="1"/>
  <c r="AJ278" i="1" s="1"/>
  <c r="AI811" i="1"/>
  <c r="AJ811" i="1" s="1"/>
  <c r="AI435" i="1"/>
  <c r="AJ435" i="1" s="1"/>
  <c r="AI467" i="1"/>
  <c r="AJ467" i="1" s="1"/>
  <c r="AI524" i="1"/>
  <c r="AJ524" i="1" s="1"/>
  <c r="AI279" i="1"/>
  <c r="AJ279" i="1" s="1"/>
  <c r="AI280" i="1"/>
  <c r="AJ280" i="1" s="1"/>
  <c r="AI730" i="1"/>
  <c r="AJ730" i="1" s="1"/>
  <c r="AI525" i="1"/>
  <c r="AJ525" i="1" s="1"/>
  <c r="AI543" i="1"/>
  <c r="AJ543" i="1" s="1"/>
  <c r="AI281" i="1"/>
  <c r="AJ281" i="1" s="1"/>
  <c r="AI785" i="1"/>
  <c r="AJ785" i="1" s="1"/>
  <c r="AI917" i="1"/>
  <c r="AJ917" i="1" s="1"/>
  <c r="AI715" i="1"/>
  <c r="AJ715" i="1" s="1"/>
  <c r="AI694" i="1"/>
  <c r="AJ694" i="1" s="1"/>
  <c r="AI591" i="1"/>
  <c r="AJ591" i="1" s="1"/>
  <c r="AI37" i="1"/>
  <c r="AJ37" i="1" s="1"/>
  <c r="AI282" i="1"/>
  <c r="AJ282" i="1" s="1"/>
  <c r="AI526" i="1"/>
  <c r="AJ526" i="1" s="1"/>
  <c r="AI918" i="1"/>
  <c r="AJ918" i="1" s="1"/>
  <c r="AI283" i="1"/>
  <c r="AJ283" i="1" s="1"/>
  <c r="AI121" i="1"/>
  <c r="AJ121" i="1" s="1"/>
  <c r="AI786" i="1"/>
  <c r="AJ786" i="1" s="1"/>
  <c r="AI284" i="1"/>
  <c r="AJ284" i="1" s="1"/>
  <c r="AI285" i="1"/>
  <c r="AJ285" i="1" s="1"/>
  <c r="AI88" i="1"/>
  <c r="AJ88" i="1" s="1"/>
  <c r="AI20" i="1"/>
  <c r="AJ20" i="1" s="1"/>
  <c r="AI919" i="1"/>
  <c r="AJ919" i="1" s="1"/>
  <c r="AI787" i="1"/>
  <c r="AJ787" i="1" s="1"/>
  <c r="AI286" i="1"/>
  <c r="AJ286" i="1" s="1"/>
  <c r="AI344" i="1"/>
  <c r="AJ344" i="1" s="1"/>
  <c r="AI411" i="1"/>
  <c r="AJ411" i="1" s="1"/>
  <c r="AI541" i="1"/>
  <c r="AJ541" i="1" s="1"/>
  <c r="AI695" i="1"/>
  <c r="AJ695" i="1" s="1"/>
  <c r="AI349" i="1"/>
  <c r="AJ349" i="1" s="1"/>
  <c r="AI428" i="1"/>
  <c r="AJ428" i="1" s="1"/>
  <c r="AI592" i="1"/>
  <c r="AJ592" i="1" s="1"/>
  <c r="AI432" i="1"/>
  <c r="AJ432" i="1" s="1"/>
  <c r="AI431" i="1"/>
  <c r="AJ431" i="1" s="1"/>
  <c r="AI439" i="1"/>
  <c r="AJ439" i="1" s="1"/>
  <c r="AI468" i="1"/>
  <c r="AJ468" i="1" s="1"/>
  <c r="AI134" i="1"/>
  <c r="AJ134" i="1" s="1"/>
  <c r="AI287" i="1"/>
  <c r="AJ287" i="1" s="1"/>
  <c r="AI288" i="1"/>
  <c r="AJ288" i="1" s="1"/>
  <c r="AI149" i="1"/>
  <c r="AJ149" i="1" s="1"/>
  <c r="AI558" i="1"/>
  <c r="AJ558" i="1" s="1"/>
  <c r="AI484" i="1"/>
  <c r="AJ484" i="1" s="1"/>
  <c r="AI593" i="1"/>
  <c r="AJ593" i="1" s="1"/>
  <c r="AI920" i="1"/>
  <c r="AJ920" i="1" s="1"/>
  <c r="AI801" i="1"/>
  <c r="AJ801" i="1" s="1"/>
  <c r="AI38" i="1"/>
  <c r="AJ38" i="1" s="1"/>
  <c r="AI921" i="1"/>
  <c r="AJ921" i="1" s="1"/>
  <c r="AI527" i="1"/>
  <c r="AJ527" i="1" s="1"/>
  <c r="AI122" i="1"/>
  <c r="AJ122" i="1" s="1"/>
  <c r="AI289" i="1"/>
  <c r="AJ289" i="1" s="1"/>
  <c r="AI412" i="1"/>
  <c r="AJ412" i="1" s="1"/>
  <c r="AI21" i="1"/>
  <c r="AJ21" i="1" s="1"/>
  <c r="AI788" i="1"/>
  <c r="AJ788" i="1" s="1"/>
  <c r="AI594" i="1"/>
  <c r="AJ594" i="1" s="1"/>
  <c r="AI922" i="1"/>
  <c r="AJ922" i="1" s="1"/>
  <c r="AI413" i="1"/>
  <c r="AJ413" i="1" s="1"/>
  <c r="AI923" i="1"/>
  <c r="AJ923" i="1" s="1"/>
  <c r="AI627" i="1"/>
  <c r="AJ627" i="1" s="1"/>
  <c r="AI595" i="1"/>
  <c r="AJ595" i="1" s="1"/>
  <c r="AI789" i="1"/>
  <c r="AJ789" i="1" s="1"/>
  <c r="AI696" i="1"/>
  <c r="AJ696" i="1" s="1"/>
  <c r="AI44" i="1"/>
  <c r="AJ44" i="1" s="1"/>
  <c r="AI818" i="1"/>
  <c r="AJ818" i="1" s="1"/>
  <c r="AI414" i="1"/>
  <c r="AJ414" i="1" s="1"/>
  <c r="AI123" i="1"/>
  <c r="AJ123" i="1" s="1"/>
  <c r="AI290" i="1"/>
  <c r="AJ290" i="1" s="1"/>
  <c r="AI528" i="1"/>
  <c r="AJ528" i="1" s="1"/>
  <c r="AI291" i="1"/>
  <c r="AJ291" i="1" s="1"/>
  <c r="AI491" i="1"/>
  <c r="AJ491" i="1" s="1"/>
  <c r="AI790" i="1"/>
  <c r="AJ790" i="1" s="1"/>
  <c r="AI924" i="1"/>
  <c r="AJ924" i="1" s="1"/>
  <c r="AI136" i="1"/>
  <c r="AJ136" i="1" s="1"/>
  <c r="AI292" i="1"/>
  <c r="AJ292" i="1" s="1"/>
  <c r="AI293" i="1"/>
  <c r="AJ293" i="1" s="1"/>
  <c r="AI22" i="1"/>
  <c r="AJ22" i="1" s="1"/>
  <c r="AI809" i="1"/>
  <c r="AJ809" i="1" s="1"/>
  <c r="AI57" i="1"/>
  <c r="AJ57" i="1" s="1"/>
  <c r="AI415" i="1"/>
  <c r="AJ415" i="1" s="1"/>
  <c r="AI294" i="1"/>
  <c r="AJ294" i="1" s="1"/>
  <c r="AI791" i="1"/>
  <c r="AJ791" i="1" s="1"/>
  <c r="AI295" i="1"/>
  <c r="AJ295" i="1" s="1"/>
  <c r="AI596" i="1"/>
  <c r="AJ596" i="1" s="1"/>
  <c r="AI296" i="1"/>
  <c r="AJ296" i="1" s="1"/>
  <c r="AI416" i="1"/>
  <c r="AJ416" i="1" s="1"/>
  <c r="AI160" i="1"/>
  <c r="AJ160" i="1" s="1"/>
  <c r="AI89" i="1"/>
  <c r="AJ89" i="1" s="1"/>
  <c r="AI529" i="1"/>
  <c r="AJ529" i="1" s="1"/>
  <c r="AI124" i="1"/>
  <c r="AJ124" i="1" s="1"/>
  <c r="AI417" i="1"/>
  <c r="AJ417" i="1" s="1"/>
  <c r="AI297" i="1"/>
  <c r="AJ297" i="1" s="1"/>
  <c r="AI611" i="1"/>
  <c r="AJ611" i="1" s="1"/>
  <c r="AI469" i="1"/>
  <c r="AJ469" i="1" s="1"/>
  <c r="AI125" i="1"/>
  <c r="AJ125" i="1" s="1"/>
  <c r="AI298" i="1"/>
  <c r="AJ298" i="1" s="1"/>
  <c r="AI925" i="1"/>
  <c r="AJ925" i="1" s="1"/>
  <c r="AI530" i="1"/>
  <c r="AJ530" i="1" s="1"/>
  <c r="AI299" i="1"/>
  <c r="AJ299" i="1" s="1"/>
  <c r="AI597" i="1"/>
  <c r="AJ597" i="1" s="1"/>
  <c r="AI792" i="1"/>
  <c r="AJ792" i="1" s="1"/>
  <c r="AI926" i="1"/>
  <c r="AJ926" i="1" s="1"/>
  <c r="AI300" i="1"/>
  <c r="AJ300" i="1" s="1"/>
  <c r="AI927" i="1"/>
  <c r="AJ927" i="1" s="1"/>
  <c r="AI793" i="1"/>
  <c r="AJ793" i="1" s="1"/>
  <c r="AI58" i="1"/>
  <c r="AJ58" i="1" s="1"/>
  <c r="AI301" i="1"/>
  <c r="AJ301" i="1" s="1"/>
  <c r="AI550" i="1"/>
  <c r="AJ550" i="1" s="1"/>
  <c r="AI150" i="1"/>
  <c r="AJ150" i="1" s="1"/>
  <c r="AI366" i="1"/>
  <c r="AJ366" i="1" s="1"/>
  <c r="AI928" i="1"/>
  <c r="AJ928" i="1" s="1"/>
  <c r="AI157" i="1"/>
  <c r="AJ157" i="1" s="1"/>
  <c r="AI151" i="1"/>
  <c r="AJ151" i="1" s="1"/>
  <c r="AI929" i="1"/>
  <c r="AJ929" i="1" s="1"/>
  <c r="AI697" i="1"/>
  <c r="AJ697" i="1" s="1"/>
  <c r="AI302" i="1"/>
  <c r="AJ302" i="1" s="1"/>
  <c r="AI126" i="1"/>
  <c r="AJ126" i="1" s="1"/>
  <c r="AI30" i="1"/>
  <c r="AJ30" i="1" s="1"/>
  <c r="AI531" i="1"/>
  <c r="AJ531" i="1" s="1"/>
  <c r="AI598" i="1"/>
  <c r="AJ598" i="1" s="1"/>
  <c r="AI303" i="1"/>
  <c r="AJ303" i="1" s="1"/>
  <c r="AI930" i="1"/>
  <c r="AJ930" i="1" s="1"/>
  <c r="AI382" i="1"/>
  <c r="AJ382" i="1" s="1"/>
  <c r="AI931" i="1"/>
  <c r="AJ931" i="1" s="1"/>
  <c r="AI369" i="1"/>
  <c r="AJ369" i="1" s="1"/>
  <c r="AI304" i="1"/>
  <c r="AJ304" i="1" s="1"/>
  <c r="AI489" i="1"/>
  <c r="AJ489" i="1" s="1"/>
  <c r="AI794" i="1"/>
  <c r="AJ794" i="1" s="1"/>
  <c r="AI27" i="1"/>
  <c r="AJ27" i="1" s="1"/>
  <c r="AI305" i="1"/>
  <c r="AJ305" i="1" s="1"/>
  <c r="AI306" i="1"/>
  <c r="AJ306" i="1" s="1"/>
  <c r="AI735" i="1"/>
  <c r="AJ735" i="1" s="1"/>
  <c r="AI307" i="1"/>
  <c r="AJ307" i="1" s="1"/>
  <c r="AI932" i="1"/>
  <c r="AJ932" i="1" s="1"/>
  <c r="AI599" i="1"/>
  <c r="AJ599" i="1" s="1"/>
  <c r="AI90" i="1"/>
  <c r="AJ90" i="1" s="1"/>
  <c r="AI345" i="1"/>
  <c r="AJ345" i="1" s="1"/>
  <c r="AI716" i="1"/>
  <c r="AJ716" i="1" s="1"/>
  <c r="AI708" i="1"/>
  <c r="AJ708" i="1" s="1"/>
  <c r="AI540" i="1"/>
  <c r="AJ540" i="1" s="1"/>
  <c r="AI470" i="1"/>
  <c r="AJ470" i="1" s="1"/>
  <c r="AI308" i="1"/>
  <c r="AJ308" i="1" s="1"/>
  <c r="AI309" i="1"/>
  <c r="AJ309" i="1" s="1"/>
  <c r="AI698" i="1"/>
  <c r="AJ698" i="1" s="1"/>
  <c r="AI699" i="1"/>
  <c r="AJ699" i="1" s="1"/>
  <c r="AI532" i="1"/>
  <c r="AJ532" i="1" s="1"/>
  <c r="AI700" i="1"/>
  <c r="AJ700" i="1" s="1"/>
  <c r="AI600" i="1"/>
  <c r="AJ600" i="1" s="1"/>
  <c r="AI94" i="1"/>
  <c r="AJ94" i="1" s="1"/>
  <c r="AI701" i="1"/>
  <c r="AJ701" i="1" s="1"/>
  <c r="AI310" i="1"/>
  <c r="AJ310" i="1" s="1"/>
  <c r="AI601" i="1"/>
  <c r="AJ601" i="1" s="1"/>
  <c r="AI821" i="1"/>
  <c r="AJ821" i="1" s="1"/>
  <c r="AI152" i="1"/>
  <c r="AJ152" i="1" s="1"/>
  <c r="AI23" i="1"/>
  <c r="AJ23" i="1" s="1"/>
  <c r="AI795" i="1"/>
  <c r="AJ795" i="1" s="1"/>
  <c r="AI471" i="1"/>
  <c r="AJ471" i="1" s="1"/>
  <c r="AI386" i="1"/>
  <c r="AJ386" i="1" s="1"/>
  <c r="AI933" i="1"/>
  <c r="AJ933" i="1" s="1"/>
  <c r="AI486" i="1"/>
  <c r="AJ486" i="1" s="1"/>
  <c r="AI702" i="1"/>
  <c r="AJ702" i="1" s="1"/>
  <c r="AI934" i="1"/>
  <c r="AJ934" i="1" s="1"/>
  <c r="AI311" i="1"/>
  <c r="AJ311" i="1" s="1"/>
  <c r="AI153" i="1"/>
  <c r="AJ153" i="1" s="1"/>
  <c r="AI418" i="1"/>
  <c r="AJ418" i="1" s="1"/>
  <c r="AI935" i="1"/>
  <c r="AJ935" i="1" s="1"/>
  <c r="AI312" i="1"/>
  <c r="AJ312" i="1" s="1"/>
  <c r="AI703" i="1"/>
  <c r="AJ703" i="1" s="1"/>
  <c r="AI419" i="1"/>
  <c r="AJ419" i="1" s="1"/>
  <c r="AI717" i="1"/>
  <c r="AJ717" i="1" s="1"/>
  <c r="AI336" i="1"/>
  <c r="AJ336" i="1" s="1"/>
  <c r="AI625" i="1"/>
  <c r="AJ625" i="1" s="1"/>
  <c r="AI819" i="1"/>
  <c r="AJ819" i="1" s="1"/>
  <c r="AI420" i="1"/>
  <c r="AJ420" i="1" s="1"/>
  <c r="AI313" i="1"/>
  <c r="AJ313" i="1" s="1"/>
  <c r="AI314" i="1"/>
  <c r="AJ314" i="1" s="1"/>
  <c r="AI421" i="1"/>
  <c r="AJ421" i="1" s="1"/>
  <c r="AI315" i="1"/>
  <c r="AJ315" i="1" s="1"/>
  <c r="AI91" i="1"/>
  <c r="AJ91" i="1" s="1"/>
  <c r="AI704" i="1"/>
  <c r="AJ704" i="1" s="1"/>
  <c r="AI388" i="1"/>
  <c r="AJ388" i="1" s="1"/>
  <c r="AI316" i="1"/>
  <c r="AJ316" i="1" s="1"/>
  <c r="AI533" i="1"/>
  <c r="AJ533" i="1" s="1"/>
  <c r="AI705" i="1"/>
  <c r="AJ705" i="1" s="1"/>
  <c r="AI317" i="1"/>
  <c r="AJ317" i="1" s="1"/>
  <c r="AI127" i="1"/>
  <c r="AJ127" i="1" s="1"/>
  <c r="AI538" i="1"/>
  <c r="AJ538" i="1" s="1"/>
  <c r="AI329" i="1"/>
  <c r="AJ329" i="1" s="1"/>
  <c r="AI367" i="1"/>
  <c r="AJ367" i="1" s="1"/>
  <c r="AI318" i="1"/>
  <c r="AJ318" i="1" s="1"/>
  <c r="AI936" i="1"/>
  <c r="AJ936" i="1" s="1"/>
  <c r="AI796" i="1"/>
  <c r="AJ796" i="1" s="1"/>
  <c r="AI937" i="1"/>
  <c r="AJ937" i="1" s="1"/>
  <c r="AI154" i="1"/>
  <c r="AJ154" i="1" s="1"/>
  <c r="AI602" i="1"/>
  <c r="AJ602" i="1" s="1"/>
  <c r="AI155" i="1"/>
  <c r="AJ155" i="1" s="1"/>
  <c r="AI319" i="1"/>
  <c r="AJ319" i="1" s="1"/>
  <c r="AI128" i="1"/>
  <c r="AJ128" i="1" s="1"/>
  <c r="AI320" i="1"/>
  <c r="AJ320" i="1" s="1"/>
  <c r="AI321" i="1"/>
  <c r="AJ321" i="1" s="1"/>
  <c r="AI938" i="1"/>
  <c r="AJ938" i="1" s="1"/>
  <c r="AI939" i="1"/>
  <c r="AJ939" i="1" s="1"/>
  <c r="AI940" i="1"/>
  <c r="AJ940" i="1" s="1"/>
  <c r="AI706" i="1"/>
  <c r="AJ706" i="1" s="1"/>
  <c r="AI797" i="1"/>
  <c r="AJ797" i="1" s="1"/>
  <c r="AI941" i="1"/>
  <c r="AJ941" i="1" s="1"/>
  <c r="AI31" i="1"/>
  <c r="AJ31" i="1" s="1"/>
  <c r="AI603" i="1"/>
  <c r="AJ603" i="1" s="1"/>
  <c r="AI322" i="1"/>
  <c r="AJ322" i="1" s="1"/>
  <c r="AI814" i="1"/>
  <c r="AJ814" i="1" s="1"/>
  <c r="AI383" i="1"/>
  <c r="AJ383" i="1" s="1"/>
  <c r="AI810" i="1"/>
  <c r="AJ810" i="1" s="1"/>
  <c r="AI92" i="1"/>
  <c r="AJ92" i="1" s="1"/>
  <c r="AI942" i="1"/>
  <c r="AJ942" i="1" s="1"/>
  <c r="AI534" i="1"/>
  <c r="AJ534" i="1" s="1"/>
  <c r="AI323" i="1"/>
  <c r="AJ323" i="1" s="1"/>
  <c r="AI422" i="1"/>
  <c r="AJ422" i="1" s="1"/>
  <c r="AI943" i="1"/>
  <c r="AJ943" i="1" s="1"/>
  <c r="AI624" i="1"/>
  <c r="AJ624" i="1" s="1"/>
  <c r="AI535" i="1"/>
  <c r="AJ535" i="1" s="1"/>
  <c r="AI346" i="1"/>
  <c r="AJ346" i="1" s="1"/>
  <c r="AI472" i="1"/>
  <c r="AJ472" i="1" s="1"/>
  <c r="AI944" i="1"/>
  <c r="AJ944" i="1" s="1"/>
  <c r="AI802" i="1"/>
  <c r="AJ802" i="1" s="1"/>
  <c r="AI129" i="1"/>
  <c r="AJ129" i="1" s="1"/>
  <c r="AI707" i="1"/>
  <c r="AJ707" i="1" s="1"/>
  <c r="AI945" i="1"/>
  <c r="AJ945" i="1" s="1"/>
  <c r="AI946" i="1"/>
  <c r="AJ946" i="1" s="1"/>
  <c r="AI798" i="1"/>
  <c r="AJ798" i="1" s="1"/>
  <c r="AI947" i="1"/>
  <c r="AJ947" i="1" s="1"/>
  <c r="AI130" i="1"/>
  <c r="AJ130" i="1" s="1"/>
  <c r="AI423" i="1"/>
  <c r="AJ423" i="1" s="1"/>
  <c r="AI59" i="1"/>
  <c r="AJ59" i="1" s="1"/>
  <c r="AI347" i="1"/>
  <c r="AJ347" i="1" s="1"/>
  <c r="AI948" i="1"/>
  <c r="AJ948" i="1" s="1"/>
  <c r="AI495" i="1"/>
  <c r="AJ495" i="1" s="1"/>
  <c r="AI536" i="1"/>
  <c r="AJ536" i="1" s="1"/>
  <c r="AI156" i="1"/>
  <c r="AJ156" i="1" s="1"/>
  <c r="AI350" i="1"/>
  <c r="AJ350" i="1" s="1"/>
  <c r="AI720" i="1"/>
  <c r="AJ720" i="1" s="1"/>
  <c r="AI799" i="1"/>
  <c r="AJ799" i="1" s="1"/>
  <c r="AI374" i="1"/>
  <c r="AJ374" i="1" s="1"/>
  <c r="AI949" i="1"/>
  <c r="AJ949" i="1" s="1"/>
  <c r="AI353" i="1"/>
  <c r="AJ353" i="1" s="1"/>
  <c r="AI473" i="1"/>
  <c r="AJ473" i="1" s="1"/>
  <c r="AI337" i="1"/>
  <c r="AJ337" i="1" s="1"/>
  <c r="AI474" i="1"/>
  <c r="AJ474" i="1" s="1"/>
  <c r="AI384" i="1"/>
  <c r="AJ384" i="1" s="1"/>
  <c r="AI324" i="1"/>
  <c r="AJ324" i="1" s="1"/>
  <c r="AI718" i="1"/>
  <c r="AJ718" i="1" s="1"/>
  <c r="AI494" i="1"/>
  <c r="AJ494" i="1" s="1"/>
  <c r="AI60" i="1"/>
  <c r="AJ60" i="1" s="1"/>
  <c r="AI325" i="1"/>
  <c r="AJ325" i="1" s="1"/>
  <c r="AI950" i="1"/>
  <c r="AJ950" i="1" s="1"/>
  <c r="AI620" i="1"/>
  <c r="AJ620" i="1" s="1"/>
  <c r="AI605" i="1"/>
  <c r="AJ605" i="1" s="1"/>
  <c r="AI951" i="1"/>
  <c r="AJ951" i="1" s="1"/>
  <c r="AI952" i="1"/>
  <c r="AJ952" i="1" s="1"/>
  <c r="AI326" i="1"/>
  <c r="AJ326" i="1" s="1"/>
  <c r="AI61" i="1"/>
  <c r="AJ61" i="1" s="1"/>
  <c r="AI424" i="1"/>
  <c r="AJ424" i="1" s="1"/>
  <c r="AI24" i="1"/>
  <c r="AJ24" i="1" s="1"/>
  <c r="AI25" i="1"/>
  <c r="AJ25" i="1" s="1"/>
  <c r="AI26" i="1"/>
  <c r="AJ26" i="1" s="1"/>
  <c r="AI612" i="1"/>
  <c r="AJ612" i="1" s="1"/>
  <c r="AI327" i="1"/>
  <c r="AJ327" i="1" s="1"/>
  <c r="AI800" i="1"/>
  <c r="AJ800" i="1" s="1"/>
  <c r="AI813" i="1"/>
  <c r="AJ813" i="1" s="1"/>
  <c r="AI539" i="1"/>
  <c r="AJ539" i="1" s="1"/>
  <c r="AI328" i="1"/>
  <c r="AJ328" i="1" s="1"/>
  <c r="AI551" i="1"/>
  <c r="AJ551" i="1" s="1"/>
  <c r="AI368" i="1"/>
  <c r="AJ368" i="1" s="1"/>
  <c r="AI628" i="1"/>
  <c r="AJ628" i="1" s="1"/>
  <c r="AG164" i="1"/>
  <c r="AH164" i="1" s="1"/>
  <c r="AG165" i="1"/>
  <c r="AH165" i="1" s="1"/>
  <c r="AG825" i="1"/>
  <c r="AH825" i="1" s="1"/>
  <c r="AG826" i="1"/>
  <c r="AH826" i="1" s="1"/>
  <c r="AG559" i="1"/>
  <c r="AH559" i="1" s="1"/>
  <c r="AG139" i="1"/>
  <c r="AH139" i="1" s="1"/>
  <c r="AG629" i="1"/>
  <c r="AH629" i="1" s="1"/>
  <c r="AG630" i="1"/>
  <c r="AH630" i="1" s="1"/>
  <c r="AG631" i="1"/>
  <c r="AH631" i="1" s="1"/>
  <c r="AG560" i="1"/>
  <c r="AH560" i="1" s="1"/>
  <c r="AG736" i="1"/>
  <c r="AH736" i="1" s="1"/>
  <c r="AG166" i="1"/>
  <c r="AH166" i="1" s="1"/>
  <c r="AG332" i="1"/>
  <c r="AH332" i="1" s="1"/>
  <c r="AG498" i="1"/>
  <c r="AH498" i="1" s="1"/>
  <c r="AG441" i="1"/>
  <c r="AH441" i="1" s="1"/>
  <c r="AG167" i="1"/>
  <c r="AH167" i="1" s="1"/>
  <c r="AG359" i="1"/>
  <c r="AH359" i="1" s="1"/>
  <c r="AG820" i="1"/>
  <c r="AH820" i="1" s="1"/>
  <c r="AG168" i="1"/>
  <c r="AH168" i="1" s="1"/>
  <c r="AG392" i="1"/>
  <c r="AH392" i="1" s="1"/>
  <c r="AG499" i="1"/>
  <c r="AH499" i="1" s="1"/>
  <c r="AG737" i="1"/>
  <c r="AH737" i="1" s="1"/>
  <c r="AG48" i="1"/>
  <c r="AH48" i="1" s="1"/>
  <c r="AG97" i="1"/>
  <c r="AH97" i="1" s="1"/>
  <c r="AG632" i="1"/>
  <c r="AH632" i="1" s="1"/>
  <c r="AG360" i="1"/>
  <c r="AH360" i="1" s="1"/>
  <c r="AG633" i="1"/>
  <c r="AH633" i="1" s="1"/>
  <c r="AG500" i="1"/>
  <c r="AH500" i="1" s="1"/>
  <c r="AG442" i="1"/>
  <c r="AH442" i="1" s="1"/>
  <c r="AG561" i="1"/>
  <c r="AH561" i="1" s="1"/>
  <c r="AG169" i="1"/>
  <c r="AH169" i="1" s="1"/>
  <c r="AG158" i="1"/>
  <c r="AH158" i="1" s="1"/>
  <c r="AG738" i="1"/>
  <c r="AH738" i="1" s="1"/>
  <c r="AG351" i="1"/>
  <c r="AH351" i="1" s="1"/>
  <c r="AG3" i="1"/>
  <c r="AH3" i="1" s="1"/>
  <c r="AG634" i="1"/>
  <c r="AH634" i="1" s="1"/>
  <c r="AG635" i="1"/>
  <c r="AH635" i="1" s="1"/>
  <c r="AG170" i="1"/>
  <c r="AH170" i="1" s="1"/>
  <c r="AG171" i="1"/>
  <c r="AH171" i="1" s="1"/>
  <c r="AG636" i="1"/>
  <c r="AH636" i="1" s="1"/>
  <c r="AG562" i="1"/>
  <c r="AH562" i="1" s="1"/>
  <c r="AG827" i="1"/>
  <c r="AH827" i="1" s="1"/>
  <c r="AG49" i="1"/>
  <c r="AH49" i="1" s="1"/>
  <c r="AG828" i="1"/>
  <c r="AH828" i="1" s="1"/>
  <c r="AG829" i="1"/>
  <c r="AH829" i="1" s="1"/>
  <c r="AG437" i="1"/>
  <c r="AH437" i="1" s="1"/>
  <c r="AG393" i="1"/>
  <c r="AH393" i="1" s="1"/>
  <c r="AG604" i="1"/>
  <c r="AH604" i="1" s="1"/>
  <c r="AG830" i="1"/>
  <c r="AH830" i="1" s="1"/>
  <c r="AG721" i="1"/>
  <c r="AH721" i="1" s="1"/>
  <c r="AG394" i="1"/>
  <c r="AH394" i="1" s="1"/>
  <c r="AG477" i="1"/>
  <c r="AH477" i="1" s="1"/>
  <c r="AG4" i="1"/>
  <c r="AH4" i="1" s="1"/>
  <c r="AG621" i="1"/>
  <c r="AH621" i="1" s="1"/>
  <c r="AG831" i="1"/>
  <c r="AH831" i="1" s="1"/>
  <c r="AG637" i="1"/>
  <c r="AH637" i="1" s="1"/>
  <c r="AG731" i="1"/>
  <c r="AH731" i="1" s="1"/>
  <c r="AG5" i="1"/>
  <c r="AH5" i="1" s="1"/>
  <c r="AG739" i="1"/>
  <c r="AH739" i="1" s="1"/>
  <c r="AG436" i="1"/>
  <c r="AH436" i="1" s="1"/>
  <c r="AG832" i="1"/>
  <c r="AH832" i="1" s="1"/>
  <c r="AG638" i="1"/>
  <c r="AH638" i="1" s="1"/>
  <c r="AG740" i="1"/>
  <c r="AH740" i="1" s="1"/>
  <c r="AG563" i="1"/>
  <c r="AH563" i="1" s="1"/>
  <c r="AG172" i="1"/>
  <c r="AH172" i="1" s="1"/>
  <c r="AG173" i="1"/>
  <c r="AH173" i="1" s="1"/>
  <c r="AG564" i="1"/>
  <c r="AH564" i="1" s="1"/>
  <c r="AG28" i="1"/>
  <c r="AH28" i="1" s="1"/>
  <c r="AG174" i="1"/>
  <c r="AH174" i="1" s="1"/>
  <c r="AG377" i="1"/>
  <c r="AH377" i="1" s="1"/>
  <c r="AG741" i="1"/>
  <c r="AH741" i="1" s="1"/>
  <c r="AG742" i="1"/>
  <c r="AH742" i="1" s="1"/>
  <c r="AG6" i="1"/>
  <c r="AH6" i="1" s="1"/>
  <c r="AG175" i="1"/>
  <c r="AH175" i="1" s="1"/>
  <c r="AG361" i="1"/>
  <c r="AH361" i="1" s="1"/>
  <c r="AG98" i="1"/>
  <c r="AH98" i="1" s="1"/>
  <c r="AG833" i="1"/>
  <c r="AH833" i="1" s="1"/>
  <c r="AG834" i="1"/>
  <c r="AH834" i="1" s="1"/>
  <c r="AG639" i="1"/>
  <c r="AH639" i="1" s="1"/>
  <c r="AG552" i="1"/>
  <c r="AH552" i="1" s="1"/>
  <c r="AG176" i="1"/>
  <c r="AH176" i="1" s="1"/>
  <c r="AG70" i="1"/>
  <c r="AH70" i="1" s="1"/>
  <c r="AG835" i="1"/>
  <c r="AH835" i="1" s="1"/>
  <c r="AG140" i="1"/>
  <c r="AH140" i="1" s="1"/>
  <c r="AG99" i="1"/>
  <c r="AH99" i="1" s="1"/>
  <c r="AG501" i="1"/>
  <c r="AH501" i="1" s="1"/>
  <c r="AG502" i="1"/>
  <c r="AH502" i="1" s="1"/>
  <c r="AG640" i="1"/>
  <c r="AH640" i="1" s="1"/>
  <c r="AG743" i="1"/>
  <c r="AH743" i="1" s="1"/>
  <c r="AG440" i="1"/>
  <c r="AH440" i="1" s="1"/>
  <c r="AG613" i="1"/>
  <c r="AH613" i="1" s="1"/>
  <c r="AG50" i="1"/>
  <c r="AH50" i="1" s="1"/>
  <c r="AG804" i="1"/>
  <c r="AH804" i="1" s="1"/>
  <c r="AG177" i="1"/>
  <c r="AH177" i="1" s="1"/>
  <c r="AG836" i="1"/>
  <c r="AH836" i="1" s="1"/>
  <c r="AG565" i="1"/>
  <c r="AH565" i="1" s="1"/>
  <c r="AG566" i="1"/>
  <c r="AH566" i="1" s="1"/>
  <c r="AG178" i="1"/>
  <c r="AH178" i="1" s="1"/>
  <c r="AG443" i="1"/>
  <c r="AH443" i="1" s="1"/>
  <c r="AG179" i="1"/>
  <c r="AH179" i="1" s="1"/>
  <c r="AG180" i="1"/>
  <c r="AH180" i="1" s="1"/>
  <c r="AG181" i="1"/>
  <c r="AH181" i="1" s="1"/>
  <c r="AG480" i="1"/>
  <c r="AH480" i="1" s="1"/>
  <c r="AG182" i="1"/>
  <c r="AH182" i="1" s="1"/>
  <c r="AG567" i="1"/>
  <c r="AH567" i="1" s="1"/>
  <c r="AG503" i="1"/>
  <c r="AH503" i="1" s="1"/>
  <c r="AG183" i="1"/>
  <c r="AH183" i="1" s="1"/>
  <c r="AG641" i="1"/>
  <c r="AH641" i="1" s="1"/>
  <c r="AG606" i="1"/>
  <c r="AH606" i="1" s="1"/>
  <c r="AG184" i="1"/>
  <c r="AH184" i="1" s="1"/>
  <c r="AG7" i="1"/>
  <c r="AH7" i="1" s="1"/>
  <c r="AG62" i="1"/>
  <c r="AH62" i="1" s="1"/>
  <c r="AG710" i="1"/>
  <c r="AH710" i="1" s="1"/>
  <c r="AG642" i="1"/>
  <c r="AH642" i="1" s="1"/>
  <c r="AG185" i="1"/>
  <c r="AH185" i="1" s="1"/>
  <c r="AG8" i="1"/>
  <c r="AH8" i="1" s="1"/>
  <c r="AG568" i="1"/>
  <c r="AH568" i="1" s="1"/>
  <c r="AG837" i="1"/>
  <c r="AH837" i="1" s="1"/>
  <c r="AG71" i="1"/>
  <c r="AH71" i="1" s="1"/>
  <c r="AG9" i="1"/>
  <c r="AH9" i="1" s="1"/>
  <c r="AG72" i="1"/>
  <c r="AH72" i="1" s="1"/>
  <c r="AG838" i="1"/>
  <c r="AH838" i="1" s="1"/>
  <c r="AG41" i="1"/>
  <c r="AH41" i="1" s="1"/>
  <c r="AG643" i="1"/>
  <c r="AH643" i="1" s="1"/>
  <c r="AG475" i="1"/>
  <c r="AH475" i="1" s="1"/>
  <c r="AG644" i="1"/>
  <c r="AH644" i="1" s="1"/>
  <c r="AG159" i="1"/>
  <c r="AH159" i="1" s="1"/>
  <c r="AG338" i="1"/>
  <c r="AH338" i="1" s="1"/>
  <c r="AG100" i="1"/>
  <c r="AH100" i="1" s="1"/>
  <c r="AG626" i="1"/>
  <c r="AH626" i="1" s="1"/>
  <c r="AG186" i="1"/>
  <c r="AH186" i="1" s="1"/>
  <c r="AG744" i="1"/>
  <c r="AH744" i="1" s="1"/>
  <c r="AG839" i="1"/>
  <c r="AH839" i="1" s="1"/>
  <c r="AG745" i="1"/>
  <c r="AH745" i="1" s="1"/>
  <c r="AG187" i="1"/>
  <c r="AH187" i="1" s="1"/>
  <c r="AG395" i="1"/>
  <c r="AH395" i="1" s="1"/>
  <c r="AG188" i="1"/>
  <c r="AH188" i="1" s="1"/>
  <c r="AG444" i="1"/>
  <c r="AH444" i="1" s="1"/>
  <c r="AG496" i="1"/>
  <c r="AH496" i="1" s="1"/>
  <c r="AG840" i="1"/>
  <c r="AH840" i="1" s="1"/>
  <c r="AG189" i="1"/>
  <c r="AH189" i="1" s="1"/>
  <c r="AG137" i="1"/>
  <c r="AH137" i="1" s="1"/>
  <c r="AG190" i="1"/>
  <c r="AH190" i="1" s="1"/>
  <c r="AG616" i="1"/>
  <c r="AH616" i="1" s="1"/>
  <c r="AG101" i="1"/>
  <c r="AH101" i="1" s="1"/>
  <c r="AG191" i="1"/>
  <c r="AH191" i="1" s="1"/>
  <c r="AG841" i="1"/>
  <c r="AH841" i="1" s="1"/>
  <c r="AG192" i="1"/>
  <c r="AH192" i="1" s="1"/>
  <c r="AG746" i="1"/>
  <c r="AH746" i="1" s="1"/>
  <c r="AG45" i="1"/>
  <c r="AH45" i="1" s="1"/>
  <c r="AG747" i="1"/>
  <c r="AH747" i="1" s="1"/>
  <c r="AG645" i="1"/>
  <c r="AH645" i="1" s="1"/>
  <c r="AG141" i="1"/>
  <c r="AH141" i="1" s="1"/>
  <c r="AG569" i="1"/>
  <c r="AH569" i="1" s="1"/>
  <c r="AG812" i="1"/>
  <c r="AH812" i="1" s="1"/>
  <c r="AG51" i="1"/>
  <c r="AH51" i="1" s="1"/>
  <c r="AG570" i="1"/>
  <c r="AH570" i="1" s="1"/>
  <c r="AG193" i="1"/>
  <c r="AH193" i="1" s="1"/>
  <c r="AG52" i="1"/>
  <c r="AH52" i="1" s="1"/>
  <c r="AG102" i="1"/>
  <c r="AH102" i="1" s="1"/>
  <c r="AG331" i="1"/>
  <c r="AH331" i="1" s="1"/>
  <c r="AG842" i="1"/>
  <c r="AH842" i="1" s="1"/>
  <c r="AG396" i="1"/>
  <c r="AH396" i="1" s="1"/>
  <c r="AG646" i="1"/>
  <c r="AH646" i="1" s="1"/>
  <c r="AG103" i="1"/>
  <c r="AH103" i="1" s="1"/>
  <c r="AG843" i="1"/>
  <c r="AH843" i="1" s="1"/>
  <c r="AG445" i="1"/>
  <c r="AH445" i="1" s="1"/>
  <c r="AG73" i="1"/>
  <c r="AH73" i="1" s="1"/>
  <c r="AG74" i="1"/>
  <c r="AH74" i="1" s="1"/>
  <c r="AG504" i="1"/>
  <c r="AH504" i="1" s="1"/>
  <c r="AG722" i="1"/>
  <c r="AH722" i="1" s="1"/>
  <c r="AG732" i="1"/>
  <c r="AH732" i="1" s="1"/>
  <c r="AG844" i="1"/>
  <c r="AH844" i="1" s="1"/>
  <c r="AG607" i="1"/>
  <c r="AH607" i="1" s="1"/>
  <c r="AG10" i="1"/>
  <c r="AH10" i="1" s="1"/>
  <c r="AG194" i="1"/>
  <c r="AH194" i="1" s="1"/>
  <c r="AG75" i="1"/>
  <c r="AH75" i="1" s="1"/>
  <c r="AG142" i="1"/>
  <c r="AH142" i="1" s="1"/>
  <c r="AG63" i="1"/>
  <c r="AH63" i="1" s="1"/>
  <c r="AG748" i="1"/>
  <c r="AH748" i="1" s="1"/>
  <c r="AG195" i="1"/>
  <c r="AH195" i="1" s="1"/>
  <c r="AG143" i="1"/>
  <c r="AH143" i="1" s="1"/>
  <c r="AG196" i="1"/>
  <c r="AH196" i="1" s="1"/>
  <c r="AG446" i="1"/>
  <c r="AH446" i="1" s="1"/>
  <c r="AG476" i="1"/>
  <c r="AH476" i="1" s="1"/>
  <c r="AG397" i="1"/>
  <c r="AH397" i="1" s="1"/>
  <c r="AG11" i="1"/>
  <c r="AH11" i="1" s="1"/>
  <c r="AG447" i="1"/>
  <c r="AH447" i="1" s="1"/>
  <c r="AG647" i="1"/>
  <c r="AH647" i="1" s="1"/>
  <c r="AG557" i="1"/>
  <c r="AH557" i="1" s="1"/>
  <c r="AG479" i="1"/>
  <c r="AH479" i="1" s="1"/>
  <c r="AG398" i="1"/>
  <c r="AH398" i="1" s="1"/>
  <c r="AG648" i="1"/>
  <c r="AH648" i="1" s="1"/>
  <c r="AG399" i="1"/>
  <c r="AH399" i="1" s="1"/>
  <c r="AG749" i="1"/>
  <c r="AH749" i="1" s="1"/>
  <c r="AG649" i="1"/>
  <c r="AH649" i="1" s="1"/>
  <c r="AG76" i="1"/>
  <c r="AH76" i="1" s="1"/>
  <c r="AG750" i="1"/>
  <c r="AH750" i="1" s="1"/>
  <c r="AG197" i="1"/>
  <c r="AH197" i="1" s="1"/>
  <c r="AG571" i="1"/>
  <c r="AH571" i="1" s="1"/>
  <c r="AG751" i="1"/>
  <c r="AH751" i="1" s="1"/>
  <c r="AG845" i="1"/>
  <c r="AH845" i="1" s="1"/>
  <c r="AG846" i="1"/>
  <c r="AH846" i="1" s="1"/>
  <c r="AG847" i="1"/>
  <c r="AH847" i="1" s="1"/>
  <c r="AG198" i="1"/>
  <c r="AH198" i="1" s="1"/>
  <c r="AG448" i="1"/>
  <c r="AH448" i="1" s="1"/>
  <c r="AG848" i="1"/>
  <c r="AH848" i="1" s="1"/>
  <c r="AG537" i="1"/>
  <c r="AH537" i="1" s="1"/>
  <c r="AG505" i="1"/>
  <c r="AH505" i="1" s="1"/>
  <c r="AG427" i="1"/>
  <c r="AH427" i="1" s="1"/>
  <c r="AG77" i="1"/>
  <c r="AH77" i="1" s="1"/>
  <c r="AG199" i="1"/>
  <c r="AH199" i="1" s="1"/>
  <c r="AG42" i="1"/>
  <c r="AH42" i="1" s="1"/>
  <c r="AG650" i="1"/>
  <c r="AH650" i="1" s="1"/>
  <c r="AG506" i="1"/>
  <c r="AH506" i="1" s="1"/>
  <c r="AG752" i="1"/>
  <c r="AH752" i="1" s="1"/>
  <c r="AG553" i="1"/>
  <c r="AH553" i="1" s="1"/>
  <c r="AG32" i="1"/>
  <c r="AH32" i="1" s="1"/>
  <c r="AG753" i="1"/>
  <c r="AH753" i="1" s="1"/>
  <c r="AG651" i="1"/>
  <c r="AH651" i="1" s="1"/>
  <c r="AG481" i="1"/>
  <c r="AH481" i="1" s="1"/>
  <c r="AG849" i="1"/>
  <c r="AH849" i="1" s="1"/>
  <c r="AG572" i="1"/>
  <c r="AH572" i="1" s="1"/>
  <c r="AG200" i="1"/>
  <c r="AH200" i="1" s="1"/>
  <c r="AG850" i="1"/>
  <c r="AH850" i="1" s="1"/>
  <c r="AG340" i="1"/>
  <c r="AH340" i="1" s="1"/>
  <c r="AG400" i="1"/>
  <c r="AH400" i="1" s="1"/>
  <c r="AG333" i="1"/>
  <c r="AH333" i="1" s="1"/>
  <c r="AG449" i="1"/>
  <c r="AH449" i="1" s="1"/>
  <c r="AG573" i="1"/>
  <c r="AH573" i="1" s="1"/>
  <c r="AG201" i="1"/>
  <c r="AH201" i="1" s="1"/>
  <c r="AG652" i="1"/>
  <c r="AH652" i="1" s="1"/>
  <c r="AG653" i="1"/>
  <c r="AH653" i="1" s="1"/>
  <c r="AG450" i="1"/>
  <c r="AH450" i="1" s="1"/>
  <c r="AG851" i="1"/>
  <c r="AH851" i="1" s="1"/>
  <c r="AG852" i="1"/>
  <c r="AH852" i="1" s="1"/>
  <c r="AG754" i="1"/>
  <c r="AH754" i="1" s="1"/>
  <c r="AG654" i="1"/>
  <c r="AH654" i="1" s="1"/>
  <c r="AG853" i="1"/>
  <c r="AH853" i="1" s="1"/>
  <c r="AG655" i="1"/>
  <c r="AH655" i="1" s="1"/>
  <c r="AG78" i="1"/>
  <c r="AH78" i="1" s="1"/>
  <c r="AG574" i="1"/>
  <c r="AH574" i="1" s="1"/>
  <c r="AG53" i="1"/>
  <c r="AH53" i="1" s="1"/>
  <c r="AG202" i="1"/>
  <c r="AH202" i="1" s="1"/>
  <c r="AG451" i="1"/>
  <c r="AH451" i="1" s="1"/>
  <c r="AG556" i="1"/>
  <c r="AH556" i="1" s="1"/>
  <c r="AG203" i="1"/>
  <c r="AH203" i="1" s="1"/>
  <c r="AG805" i="1"/>
  <c r="AH805" i="1" s="1"/>
  <c r="AG656" i="1"/>
  <c r="AH656" i="1" s="1"/>
  <c r="AG854" i="1"/>
  <c r="AH854" i="1" s="1"/>
  <c r="AG144" i="1"/>
  <c r="AH144" i="1" s="1"/>
  <c r="AG723" i="1"/>
  <c r="AH723" i="1" s="1"/>
  <c r="AG401" i="1"/>
  <c r="AH401" i="1" s="1"/>
  <c r="AG755" i="1"/>
  <c r="AH755" i="1" s="1"/>
  <c r="AG104" i="1"/>
  <c r="AH104" i="1" s="1"/>
  <c r="AG657" i="1"/>
  <c r="AH657" i="1" s="1"/>
  <c r="AG545" i="1"/>
  <c r="AH545" i="1" s="1"/>
  <c r="AG204" i="1"/>
  <c r="AH204" i="1" s="1"/>
  <c r="AG507" i="1"/>
  <c r="AH507" i="1" s="1"/>
  <c r="AG756" i="1"/>
  <c r="AH756" i="1" s="1"/>
  <c r="AG855" i="1"/>
  <c r="AH855" i="1" s="1"/>
  <c r="AG806" i="1"/>
  <c r="AH806" i="1" s="1"/>
  <c r="AG433" i="1"/>
  <c r="AH433" i="1" s="1"/>
  <c r="AG385" i="1"/>
  <c r="AH385" i="1" s="1"/>
  <c r="AG79" i="1"/>
  <c r="AH79" i="1" s="1"/>
  <c r="AG711" i="1"/>
  <c r="AH711" i="1" s="1"/>
  <c r="AG80" i="1"/>
  <c r="AH80" i="1" s="1"/>
  <c r="AG105" i="1"/>
  <c r="AH105" i="1" s="1"/>
  <c r="AG205" i="1"/>
  <c r="AH205" i="1" s="1"/>
  <c r="AG355" i="1"/>
  <c r="AH355" i="1" s="1"/>
  <c r="AG39" i="1"/>
  <c r="AH39" i="1" s="1"/>
  <c r="AG145" i="1"/>
  <c r="AH145" i="1" s="1"/>
  <c r="AG617" i="1"/>
  <c r="AH617" i="1" s="1"/>
  <c r="AG757" i="1"/>
  <c r="AH757" i="1" s="1"/>
  <c r="AG758" i="1"/>
  <c r="AH758" i="1" s="1"/>
  <c r="AG856" i="1"/>
  <c r="AH856" i="1" s="1"/>
  <c r="AG206" i="1"/>
  <c r="AH206" i="1" s="1"/>
  <c r="AG207" i="1"/>
  <c r="AH207" i="1" s="1"/>
  <c r="AG402" i="1"/>
  <c r="AH402" i="1" s="1"/>
  <c r="AG356" i="1"/>
  <c r="AH356" i="1" s="1"/>
  <c r="AG575" i="1"/>
  <c r="AH575" i="1" s="1"/>
  <c r="AG208" i="1"/>
  <c r="AH208" i="1" s="1"/>
  <c r="AG403" i="1"/>
  <c r="AH403" i="1" s="1"/>
  <c r="AG12" i="1"/>
  <c r="AH12" i="1" s="1"/>
  <c r="AG508" i="1"/>
  <c r="AH508" i="1" s="1"/>
  <c r="AG452" i="1"/>
  <c r="AH452" i="1" s="1"/>
  <c r="AG54" i="1"/>
  <c r="AH54" i="1" s="1"/>
  <c r="AG404" i="1"/>
  <c r="AH404" i="1" s="1"/>
  <c r="AG807" i="1"/>
  <c r="AH807" i="1" s="1"/>
  <c r="AG759" i="1"/>
  <c r="AH759" i="1" s="1"/>
  <c r="AG209" i="1"/>
  <c r="AH209" i="1" s="1"/>
  <c r="AG857" i="1"/>
  <c r="AH857" i="1" s="1"/>
  <c r="AG815" i="1"/>
  <c r="AH815" i="1" s="1"/>
  <c r="AG509" i="1"/>
  <c r="AH509" i="1" s="1"/>
  <c r="AG576" i="1"/>
  <c r="AH576" i="1" s="1"/>
  <c r="AG64" i="1"/>
  <c r="AH64" i="1" s="1"/>
  <c r="AG210" i="1"/>
  <c r="AH210" i="1" s="1"/>
  <c r="AG67" i="1"/>
  <c r="AH67" i="1" s="1"/>
  <c r="AG658" i="1"/>
  <c r="AH658" i="1" s="1"/>
  <c r="AG389" i="1"/>
  <c r="AH389" i="1" s="1"/>
  <c r="AG211" i="1"/>
  <c r="AH211" i="1" s="1"/>
  <c r="AG659" i="1"/>
  <c r="AH659" i="1" s="1"/>
  <c r="AG106" i="1"/>
  <c r="AH106" i="1" s="1"/>
  <c r="AG378" i="1"/>
  <c r="AH378" i="1" s="1"/>
  <c r="AG429" i="1"/>
  <c r="AH429" i="1" s="1"/>
  <c r="AG510" i="1"/>
  <c r="AH510" i="1" s="1"/>
  <c r="AG107" i="1"/>
  <c r="AH107" i="1" s="1"/>
  <c r="AG370" i="1"/>
  <c r="AH370" i="1" s="1"/>
  <c r="AG13" i="1"/>
  <c r="AH13" i="1" s="1"/>
  <c r="AG618" i="1"/>
  <c r="AH618" i="1" s="1"/>
  <c r="AG212" i="1"/>
  <c r="AH212" i="1" s="1"/>
  <c r="AG760" i="1"/>
  <c r="AH760" i="1" s="1"/>
  <c r="AG660" i="1"/>
  <c r="AH660" i="1" s="1"/>
  <c r="AG213" i="1"/>
  <c r="AH213" i="1" s="1"/>
  <c r="AG214" i="1"/>
  <c r="AH214" i="1" s="1"/>
  <c r="AG511" i="1"/>
  <c r="AH511" i="1" s="1"/>
  <c r="AG554" i="1"/>
  <c r="AH554" i="1" s="1"/>
  <c r="AG138" i="1"/>
  <c r="AH138" i="1" s="1"/>
  <c r="AG608" i="1"/>
  <c r="AH608" i="1" s="1"/>
  <c r="AG453" i="1"/>
  <c r="AH453" i="1" s="1"/>
  <c r="AG215" i="1"/>
  <c r="AH215" i="1" s="1"/>
  <c r="AG761" i="1"/>
  <c r="AH761" i="1" s="1"/>
  <c r="AG216" i="1"/>
  <c r="AH216" i="1" s="1"/>
  <c r="AG390" i="1"/>
  <c r="AH390" i="1" s="1"/>
  <c r="AG512" i="1"/>
  <c r="AH512" i="1" s="1"/>
  <c r="AG858" i="1"/>
  <c r="AH858" i="1" s="1"/>
  <c r="AG454" i="1"/>
  <c r="AH454" i="1" s="1"/>
  <c r="AG108" i="1"/>
  <c r="AH108" i="1" s="1"/>
  <c r="AG859" i="1"/>
  <c r="AH859" i="1" s="1"/>
  <c r="AG860" i="1"/>
  <c r="AH860" i="1" s="1"/>
  <c r="AG661" i="1"/>
  <c r="AH661" i="1" s="1"/>
  <c r="AG861" i="1"/>
  <c r="AH861" i="1" s="1"/>
  <c r="AG81" i="1"/>
  <c r="AH81" i="1" s="1"/>
  <c r="AG146" i="1"/>
  <c r="AH146" i="1" s="1"/>
  <c r="AG217" i="1"/>
  <c r="AH217" i="1" s="1"/>
  <c r="AG862" i="1"/>
  <c r="AH862" i="1" s="1"/>
  <c r="AG218" i="1"/>
  <c r="AH218" i="1" s="1"/>
  <c r="AG219" i="1"/>
  <c r="AH219" i="1" s="1"/>
  <c r="AG762" i="1"/>
  <c r="AH762" i="1" s="1"/>
  <c r="AG47" i="1"/>
  <c r="AH47" i="1" s="1"/>
  <c r="AG131" i="1"/>
  <c r="AH131" i="1" s="1"/>
  <c r="AG662" i="1"/>
  <c r="AH662" i="1" s="1"/>
  <c r="AG220" i="1"/>
  <c r="AH220" i="1" s="1"/>
  <c r="AG863" i="1"/>
  <c r="AH863" i="1" s="1"/>
  <c r="AG513" i="1"/>
  <c r="AH513" i="1" s="1"/>
  <c r="AG663" i="1"/>
  <c r="AH663" i="1" s="1"/>
  <c r="AG221" i="1"/>
  <c r="AH221" i="1" s="1"/>
  <c r="AG334" i="1"/>
  <c r="AH334" i="1" s="1"/>
  <c r="AG339" i="1"/>
  <c r="AH339" i="1" s="1"/>
  <c r="AG546" i="1"/>
  <c r="AH546" i="1" s="1"/>
  <c r="AG222" i="1"/>
  <c r="AH222" i="1" s="1"/>
  <c r="AG733" i="1"/>
  <c r="AH733" i="1" s="1"/>
  <c r="AG109" i="1"/>
  <c r="AH109" i="1" s="1"/>
  <c r="AG864" i="1"/>
  <c r="AH864" i="1" s="1"/>
  <c r="AG14" i="1"/>
  <c r="AH14" i="1" s="1"/>
  <c r="AG33" i="1"/>
  <c r="AH33" i="1" s="1"/>
  <c r="AG40" i="1"/>
  <c r="AH40" i="1" s="1"/>
  <c r="AG816" i="1"/>
  <c r="AH816" i="1" s="1"/>
  <c r="AG763" i="1"/>
  <c r="AH763" i="1" s="1"/>
  <c r="AG865" i="1"/>
  <c r="AH865" i="1" s="1"/>
  <c r="AG354" i="1"/>
  <c r="AH354" i="1" s="1"/>
  <c r="AG547" i="1"/>
  <c r="AH547" i="1" s="1"/>
  <c r="AG455" i="1"/>
  <c r="AH455" i="1" s="1"/>
  <c r="AG866" i="1"/>
  <c r="AH866" i="1" s="1"/>
  <c r="AG82" i="1"/>
  <c r="AH82" i="1" s="1"/>
  <c r="AG867" i="1"/>
  <c r="AH867" i="1" s="1"/>
  <c r="AG335" i="1"/>
  <c r="AH335" i="1" s="1"/>
  <c r="AG724" i="1"/>
  <c r="AH724" i="1" s="1"/>
  <c r="AG405" i="1"/>
  <c r="AH405" i="1" s="1"/>
  <c r="AG868" i="1"/>
  <c r="AH868" i="1" s="1"/>
  <c r="AG764" i="1"/>
  <c r="AH764" i="1" s="1"/>
  <c r="AG223" i="1"/>
  <c r="AH223" i="1" s="1"/>
  <c r="AG727" i="1"/>
  <c r="AH727" i="1" s="1"/>
  <c r="AG514" i="1"/>
  <c r="AH514" i="1" s="1"/>
  <c r="AG817" i="1"/>
  <c r="AH817" i="1" s="1"/>
  <c r="AG823" i="1"/>
  <c r="AH823" i="1" s="1"/>
  <c r="AG869" i="1"/>
  <c r="AH869" i="1" s="1"/>
  <c r="AG870" i="1"/>
  <c r="AH870" i="1" s="1"/>
  <c r="AG871" i="1"/>
  <c r="AH871" i="1" s="1"/>
  <c r="AG765" i="1"/>
  <c r="AH765" i="1" s="1"/>
  <c r="AG425" i="1"/>
  <c r="AH425" i="1" s="1"/>
  <c r="AG824" i="1"/>
  <c r="AH824" i="1" s="1"/>
  <c r="AG224" i="1"/>
  <c r="AH224" i="1" s="1"/>
  <c r="AG577" i="1"/>
  <c r="AH577" i="1" s="1"/>
  <c r="AG225" i="1"/>
  <c r="AH225" i="1" s="1"/>
  <c r="AG226" i="1"/>
  <c r="AH226" i="1" s="1"/>
  <c r="AG227" i="1"/>
  <c r="AH227" i="1" s="1"/>
  <c r="AG228" i="1"/>
  <c r="AH228" i="1" s="1"/>
  <c r="AG229" i="1"/>
  <c r="AH229" i="1" s="1"/>
  <c r="AG872" i="1"/>
  <c r="AH872" i="1" s="1"/>
  <c r="AG873" i="1"/>
  <c r="AH873" i="1" s="1"/>
  <c r="AG482" i="1"/>
  <c r="AH482" i="1" s="1"/>
  <c r="AG230" i="1"/>
  <c r="AH230" i="1" s="1"/>
  <c r="AG231" i="1"/>
  <c r="AH231" i="1" s="1"/>
  <c r="AG874" i="1"/>
  <c r="AH874" i="1" s="1"/>
  <c r="AG875" i="1"/>
  <c r="AH875" i="1" s="1"/>
  <c r="AG232" i="1"/>
  <c r="AH232" i="1" s="1"/>
  <c r="AG456" i="1"/>
  <c r="AH456" i="1" s="1"/>
  <c r="AG233" i="1"/>
  <c r="AH233" i="1" s="1"/>
  <c r="AG876" i="1"/>
  <c r="AH876" i="1" s="1"/>
  <c r="AG406" i="1"/>
  <c r="AH406" i="1" s="1"/>
  <c r="AG664" i="1"/>
  <c r="AH664" i="1" s="1"/>
  <c r="AG578" i="1"/>
  <c r="AH578" i="1" s="1"/>
  <c r="AG162" i="1"/>
  <c r="AH162" i="1" s="1"/>
  <c r="AG234" i="1"/>
  <c r="AH234" i="1" s="1"/>
  <c r="AG665" i="1"/>
  <c r="AH665" i="1" s="1"/>
  <c r="AG808" i="1"/>
  <c r="AH808" i="1" s="1"/>
  <c r="AG341" i="1"/>
  <c r="AH341" i="1" s="1"/>
  <c r="AG579" i="1"/>
  <c r="AH579" i="1" s="1"/>
  <c r="AG235" i="1"/>
  <c r="AH235" i="1" s="1"/>
  <c r="AG236" i="1"/>
  <c r="AH236" i="1" s="1"/>
  <c r="AG371" i="1"/>
  <c r="AH371" i="1" s="1"/>
  <c r="AG877" i="1"/>
  <c r="AH877" i="1" s="1"/>
  <c r="AG622" i="1"/>
  <c r="AH622" i="1" s="1"/>
  <c r="AG822" i="1"/>
  <c r="AH822" i="1" s="1"/>
  <c r="AG237" i="1"/>
  <c r="AH237" i="1" s="1"/>
  <c r="AG238" i="1"/>
  <c r="AH238" i="1" s="1"/>
  <c r="AG83" i="1"/>
  <c r="AH83" i="1" s="1"/>
  <c r="AG457" i="1"/>
  <c r="AH457" i="1" s="1"/>
  <c r="AG766" i="1"/>
  <c r="AH766" i="1" s="1"/>
  <c r="AG34" i="1"/>
  <c r="AH34" i="1" s="1"/>
  <c r="AG379" i="1"/>
  <c r="AH379" i="1" s="1"/>
  <c r="AG878" i="1"/>
  <c r="AH878" i="1" s="1"/>
  <c r="AG66" i="1"/>
  <c r="AH66" i="1" s="1"/>
  <c r="AG623" i="1"/>
  <c r="AH623" i="1" s="1"/>
  <c r="AG239" i="1"/>
  <c r="AH239" i="1" s="1"/>
  <c r="AG879" i="1"/>
  <c r="AH879" i="1" s="1"/>
  <c r="AG240" i="1"/>
  <c r="AH240" i="1" s="1"/>
  <c r="AG84" i="1"/>
  <c r="AH84" i="1" s="1"/>
  <c r="AG241" i="1"/>
  <c r="AH241" i="1" s="1"/>
  <c r="AG110" i="1"/>
  <c r="AH110" i="1" s="1"/>
  <c r="AG242" i="1"/>
  <c r="AH242" i="1" s="1"/>
  <c r="AG490" i="1"/>
  <c r="AH490" i="1" s="1"/>
  <c r="AG880" i="1"/>
  <c r="AH880" i="1" s="1"/>
  <c r="AG666" i="1"/>
  <c r="AH666" i="1" s="1"/>
  <c r="AG515" i="1"/>
  <c r="AH515" i="1" s="1"/>
  <c r="AG29" i="1"/>
  <c r="AH29" i="1" s="1"/>
  <c r="AG243" i="1"/>
  <c r="AH243" i="1" s="1"/>
  <c r="AG244" i="1"/>
  <c r="AH244" i="1" s="1"/>
  <c r="AG380" i="1"/>
  <c r="AH380" i="1" s="1"/>
  <c r="AG147" i="1"/>
  <c r="AH147" i="1" s="1"/>
  <c r="AG767" i="1"/>
  <c r="AH767" i="1" s="1"/>
  <c r="AG245" i="1"/>
  <c r="AH245" i="1" s="1"/>
  <c r="AG719" i="1"/>
  <c r="AH719" i="1" s="1"/>
  <c r="AG580" i="1"/>
  <c r="AH580" i="1" s="1"/>
  <c r="AG768" i="1"/>
  <c r="AH768" i="1" s="1"/>
  <c r="AG15" i="1"/>
  <c r="AH15" i="1" s="1"/>
  <c r="AG516" i="1"/>
  <c r="AH516" i="1" s="1"/>
  <c r="AG246" i="1"/>
  <c r="AH246" i="1" s="1"/>
  <c r="AG93" i="1"/>
  <c r="AH93" i="1" s="1"/>
  <c r="AG667" i="1"/>
  <c r="AH667" i="1" s="1"/>
  <c r="AG458" i="1"/>
  <c r="AH458" i="1" s="1"/>
  <c r="AG619" i="1"/>
  <c r="AH619" i="1" s="1"/>
  <c r="AG247" i="1"/>
  <c r="AH247" i="1" s="1"/>
  <c r="AG111" i="1"/>
  <c r="AH111" i="1" s="1"/>
  <c r="AG248" i="1"/>
  <c r="AH248" i="1" s="1"/>
  <c r="AG881" i="1"/>
  <c r="AH881" i="1" s="1"/>
  <c r="AG249" i="1"/>
  <c r="AH249" i="1" s="1"/>
  <c r="AG342" i="1"/>
  <c r="AH342" i="1" s="1"/>
  <c r="AG882" i="1"/>
  <c r="AH882" i="1" s="1"/>
  <c r="AG883" i="1"/>
  <c r="AH883" i="1" s="1"/>
  <c r="AG487" i="1"/>
  <c r="AH487" i="1" s="1"/>
  <c r="AG769" i="1"/>
  <c r="AH769" i="1" s="1"/>
  <c r="AG770" i="1"/>
  <c r="AH770" i="1" s="1"/>
  <c r="AG884" i="1"/>
  <c r="AH884" i="1" s="1"/>
  <c r="AG885" i="1"/>
  <c r="AH885" i="1" s="1"/>
  <c r="AG459" i="1"/>
  <c r="AH459" i="1" s="1"/>
  <c r="AG372" i="1"/>
  <c r="AH372" i="1" s="1"/>
  <c r="AG460" i="1"/>
  <c r="AH460" i="1" s="1"/>
  <c r="AG430" i="1"/>
  <c r="AH430" i="1" s="1"/>
  <c r="AG357" i="1"/>
  <c r="AH357" i="1" s="1"/>
  <c r="AG250" i="1"/>
  <c r="AH250" i="1" s="1"/>
  <c r="AG68" i="1"/>
  <c r="AH68" i="1" s="1"/>
  <c r="AG438" i="1"/>
  <c r="AH438" i="1" s="1"/>
  <c r="AG69" i="1"/>
  <c r="AH69" i="1" s="1"/>
  <c r="AG668" i="1"/>
  <c r="AH668" i="1" s="1"/>
  <c r="AG669" i="1"/>
  <c r="AH669" i="1" s="1"/>
  <c r="AG517" i="1"/>
  <c r="AH517" i="1" s="1"/>
  <c r="AG251" i="1"/>
  <c r="AH251" i="1" s="1"/>
  <c r="AG771" i="1"/>
  <c r="AH771" i="1" s="1"/>
  <c r="AG330" i="1"/>
  <c r="AH330" i="1" s="1"/>
  <c r="AG112" i="1"/>
  <c r="AH112" i="1" s="1"/>
  <c r="AG387" i="1"/>
  <c r="AH387" i="1" s="1"/>
  <c r="AG886" i="1"/>
  <c r="AH886" i="1" s="1"/>
  <c r="AG161" i="1"/>
  <c r="AH161" i="1" s="1"/>
  <c r="AG252" i="1"/>
  <c r="AH252" i="1" s="1"/>
  <c r="AG772" i="1"/>
  <c r="AH772" i="1" s="1"/>
  <c r="AG542" i="1"/>
  <c r="AH542" i="1" s="1"/>
  <c r="AG887" i="1"/>
  <c r="AH887" i="1" s="1"/>
  <c r="AG888" i="1"/>
  <c r="AH888" i="1" s="1"/>
  <c r="AG362" i="1"/>
  <c r="AH362" i="1" s="1"/>
  <c r="AG461" i="1"/>
  <c r="AH461" i="1" s="1"/>
  <c r="AG889" i="1"/>
  <c r="AH889" i="1" s="1"/>
  <c r="AG65" i="1"/>
  <c r="AH65" i="1" s="1"/>
  <c r="AG670" i="1"/>
  <c r="AH670" i="1" s="1"/>
  <c r="AG253" i="1"/>
  <c r="AH253" i="1" s="1"/>
  <c r="AG163" i="1"/>
  <c r="AH163" i="1" s="1"/>
  <c r="AG671" i="1"/>
  <c r="AH671" i="1" s="1"/>
  <c r="AG492" i="1"/>
  <c r="AH492" i="1" s="1"/>
  <c r="AG254" i="1"/>
  <c r="AH254" i="1" s="1"/>
  <c r="AG890" i="1"/>
  <c r="AH890" i="1" s="1"/>
  <c r="AG35" i="1"/>
  <c r="AH35" i="1" s="1"/>
  <c r="AG132" i="1"/>
  <c r="AH132" i="1" s="1"/>
  <c r="AG255" i="1"/>
  <c r="AH255" i="1" s="1"/>
  <c r="AG773" i="1"/>
  <c r="AH773" i="1" s="1"/>
  <c r="AG712" i="1"/>
  <c r="AH712" i="1" s="1"/>
  <c r="AG581" i="1"/>
  <c r="AH581" i="1" s="1"/>
  <c r="AG609" i="1"/>
  <c r="AH609" i="1" s="1"/>
  <c r="AG113" i="1"/>
  <c r="AH113" i="1" s="1"/>
  <c r="AG114" i="1"/>
  <c r="AH114" i="1" s="1"/>
  <c r="AG462" i="1"/>
  <c r="AH462" i="1" s="1"/>
  <c r="AG256" i="1"/>
  <c r="AH256" i="1" s="1"/>
  <c r="AG43" i="1"/>
  <c r="AH43" i="1" s="1"/>
  <c r="AG85" i="1"/>
  <c r="AH85" i="1" s="1"/>
  <c r="AG257" i="1"/>
  <c r="AH257" i="1" s="1"/>
  <c r="AG381" i="1"/>
  <c r="AH381" i="1" s="1"/>
  <c r="AG96" i="1"/>
  <c r="AH96" i="1" s="1"/>
  <c r="AG55" i="1"/>
  <c r="AH55" i="1" s="1"/>
  <c r="AG258" i="1"/>
  <c r="AH258" i="1" s="1"/>
  <c r="AG463" i="1"/>
  <c r="AH463" i="1" s="1"/>
  <c r="AG891" i="1"/>
  <c r="AH891" i="1" s="1"/>
  <c r="AG16" i="1"/>
  <c r="AH16" i="1" s="1"/>
  <c r="AG582" i="1"/>
  <c r="AH582" i="1" s="1"/>
  <c r="AG725" i="1"/>
  <c r="AH725" i="1" s="1"/>
  <c r="AG259" i="1"/>
  <c r="AH259" i="1" s="1"/>
  <c r="AG407" i="1"/>
  <c r="AH407" i="1" s="1"/>
  <c r="AG672" i="1"/>
  <c r="AH672" i="1" s="1"/>
  <c r="AG133" i="1"/>
  <c r="AH133" i="1" s="1"/>
  <c r="AG892" i="1"/>
  <c r="AH892" i="1" s="1"/>
  <c r="AG774" i="1"/>
  <c r="AH774" i="1" s="1"/>
  <c r="AG260" i="1"/>
  <c r="AH260" i="1" s="1"/>
  <c r="AG775" i="1"/>
  <c r="AH775" i="1" s="1"/>
  <c r="AG776" i="1"/>
  <c r="AH776" i="1" s="1"/>
  <c r="AG673" i="1"/>
  <c r="AH673" i="1" s="1"/>
  <c r="AG674" i="1"/>
  <c r="AH674" i="1" s="1"/>
  <c r="AG893" i="1"/>
  <c r="AH893" i="1" s="1"/>
  <c r="AG261" i="1"/>
  <c r="AH261" i="1" s="1"/>
  <c r="AG894" i="1"/>
  <c r="AH894" i="1" s="1"/>
  <c r="AG895" i="1"/>
  <c r="AH895" i="1" s="1"/>
  <c r="AG262" i="1"/>
  <c r="AH262" i="1" s="1"/>
  <c r="AG115" i="1"/>
  <c r="AH115" i="1" s="1"/>
  <c r="AG896" i="1"/>
  <c r="AH896" i="1" s="1"/>
  <c r="AG897" i="1"/>
  <c r="AH897" i="1" s="1"/>
  <c r="AG898" i="1"/>
  <c r="AH898" i="1" s="1"/>
  <c r="AG518" i="1"/>
  <c r="AH518" i="1" s="1"/>
  <c r="AG519" i="1"/>
  <c r="AH519" i="1" s="1"/>
  <c r="AG343" i="1"/>
  <c r="AH343" i="1" s="1"/>
  <c r="AG777" i="1"/>
  <c r="AH777" i="1" s="1"/>
  <c r="AG713" i="1"/>
  <c r="AH713" i="1" s="1"/>
  <c r="AG675" i="1"/>
  <c r="AH675" i="1" s="1"/>
  <c r="AG263" i="1"/>
  <c r="AH263" i="1" s="1"/>
  <c r="AG520" i="1"/>
  <c r="AH520" i="1" s="1"/>
  <c r="AG264" i="1"/>
  <c r="AH264" i="1" s="1"/>
  <c r="AG778" i="1"/>
  <c r="AH778" i="1" s="1"/>
  <c r="AG676" i="1"/>
  <c r="AH676" i="1" s="1"/>
  <c r="AG899" i="1"/>
  <c r="AH899" i="1" s="1"/>
  <c r="AG900" i="1"/>
  <c r="AH900" i="1" s="1"/>
  <c r="AG734" i="1"/>
  <c r="AH734" i="1" s="1"/>
  <c r="AG116" i="1"/>
  <c r="AH116" i="1" s="1"/>
  <c r="AG779" i="1"/>
  <c r="AH779" i="1" s="1"/>
  <c r="AG677" i="1"/>
  <c r="AH677" i="1" s="1"/>
  <c r="AG265" i="1"/>
  <c r="AH265" i="1" s="1"/>
  <c r="AG678" i="1"/>
  <c r="AH678" i="1" s="1"/>
  <c r="AG901" i="1"/>
  <c r="AH901" i="1" s="1"/>
  <c r="AG583" i="1"/>
  <c r="AH583" i="1" s="1"/>
  <c r="AG464" i="1"/>
  <c r="AH464" i="1" s="1"/>
  <c r="AG373" i="1"/>
  <c r="AH373" i="1" s="1"/>
  <c r="AG709" i="1"/>
  <c r="AH709" i="1" s="1"/>
  <c r="AG117" i="1"/>
  <c r="AH117" i="1" s="1"/>
  <c r="AG726" i="1"/>
  <c r="AH726" i="1" s="1"/>
  <c r="AG408" i="1"/>
  <c r="AH408" i="1" s="1"/>
  <c r="AG679" i="1"/>
  <c r="AH679" i="1" s="1"/>
  <c r="AG86" i="1"/>
  <c r="AH86" i="1" s="1"/>
  <c r="AG46" i="1"/>
  <c r="AH46" i="1" s="1"/>
  <c r="AG488" i="1"/>
  <c r="AH488" i="1" s="1"/>
  <c r="AG478" i="1"/>
  <c r="AH478" i="1" s="1"/>
  <c r="AG135" i="1"/>
  <c r="AH135" i="1" s="1"/>
  <c r="AG729" i="1"/>
  <c r="AH729" i="1" s="1"/>
  <c r="AG266" i="1"/>
  <c r="AH266" i="1" s="1"/>
  <c r="AG680" i="1"/>
  <c r="AH680" i="1" s="1"/>
  <c r="AG409" i="1"/>
  <c r="AH409" i="1" s="1"/>
  <c r="AG267" i="1"/>
  <c r="AH267" i="1" s="1"/>
  <c r="AG902" i="1"/>
  <c r="AH902" i="1" s="1"/>
  <c r="AG903" i="1"/>
  <c r="AH903" i="1" s="1"/>
  <c r="AG268" i="1"/>
  <c r="AH268" i="1" s="1"/>
  <c r="AG352" i="1"/>
  <c r="AH352" i="1" s="1"/>
  <c r="AG548" i="1"/>
  <c r="AH548" i="1" s="1"/>
  <c r="AG803" i="1"/>
  <c r="AH803" i="1" s="1"/>
  <c r="AG521" i="1"/>
  <c r="AH521" i="1" s="1"/>
  <c r="AG904" i="1"/>
  <c r="AH904" i="1" s="1"/>
  <c r="AG584" i="1"/>
  <c r="AH584" i="1" s="1"/>
  <c r="AG465" i="1"/>
  <c r="AH465" i="1" s="1"/>
  <c r="AG905" i="1"/>
  <c r="AH905" i="1" s="1"/>
  <c r="AG906" i="1"/>
  <c r="AH906" i="1" s="1"/>
  <c r="AG269" i="1"/>
  <c r="AH269" i="1" s="1"/>
  <c r="AG118" i="1"/>
  <c r="AH118" i="1" s="1"/>
  <c r="AG376" i="1"/>
  <c r="AH376" i="1" s="1"/>
  <c r="AG434" i="1"/>
  <c r="AH434" i="1" s="1"/>
  <c r="AG270" i="1"/>
  <c r="AH270" i="1" s="1"/>
  <c r="AG87" i="1"/>
  <c r="AH87" i="1" s="1"/>
  <c r="AG375" i="1"/>
  <c r="AH375" i="1" s="1"/>
  <c r="AG271" i="1"/>
  <c r="AH271" i="1" s="1"/>
  <c r="AG555" i="1"/>
  <c r="AH555" i="1" s="1"/>
  <c r="AG272" i="1"/>
  <c r="AH272" i="1" s="1"/>
  <c r="AG610" i="1"/>
  <c r="AH610" i="1" s="1"/>
  <c r="AG493" i="1"/>
  <c r="AH493" i="1" s="1"/>
  <c r="AG358" i="1"/>
  <c r="AH358" i="1" s="1"/>
  <c r="AG907" i="1"/>
  <c r="AH907" i="1" s="1"/>
  <c r="AG615" i="1"/>
  <c r="AH615" i="1" s="1"/>
  <c r="AG681" i="1"/>
  <c r="AH681" i="1" s="1"/>
  <c r="AG780" i="1"/>
  <c r="AH780" i="1" s="1"/>
  <c r="AG17" i="1"/>
  <c r="AH17" i="1" s="1"/>
  <c r="AG908" i="1"/>
  <c r="AH908" i="1" s="1"/>
  <c r="AG585" i="1"/>
  <c r="AH585" i="1" s="1"/>
  <c r="AG682" i="1"/>
  <c r="AH682" i="1" s="1"/>
  <c r="AG683" i="1"/>
  <c r="AH683" i="1" s="1"/>
  <c r="AG485" i="1"/>
  <c r="AH485" i="1" s="1"/>
  <c r="AG549" i="1"/>
  <c r="AH549" i="1" s="1"/>
  <c r="AG684" i="1"/>
  <c r="AH684" i="1" s="1"/>
  <c r="AG685" i="1"/>
  <c r="AH685" i="1" s="1"/>
  <c r="AG544" i="1"/>
  <c r="AH544" i="1" s="1"/>
  <c r="AG909" i="1"/>
  <c r="AH909" i="1" s="1"/>
  <c r="AG686" i="1"/>
  <c r="AH686" i="1" s="1"/>
  <c r="AG18" i="1"/>
  <c r="AH18" i="1" s="1"/>
  <c r="AG426" i="1"/>
  <c r="AH426" i="1" s="1"/>
  <c r="AG522" i="1"/>
  <c r="AH522" i="1" s="1"/>
  <c r="AG273" i="1"/>
  <c r="AH273" i="1" s="1"/>
  <c r="AG523" i="1"/>
  <c r="AH523" i="1" s="1"/>
  <c r="AG497" i="1"/>
  <c r="AH497" i="1" s="1"/>
  <c r="AG274" i="1"/>
  <c r="AH274" i="1" s="1"/>
  <c r="AG363" i="1"/>
  <c r="AH363" i="1" s="1"/>
  <c r="AG910" i="1"/>
  <c r="AH910" i="1" s="1"/>
  <c r="AG911" i="1"/>
  <c r="AH911" i="1" s="1"/>
  <c r="AG687" i="1"/>
  <c r="AH687" i="1" s="1"/>
  <c r="AG275" i="1"/>
  <c r="AH275" i="1" s="1"/>
  <c r="AG56" i="1"/>
  <c r="AH56" i="1" s="1"/>
  <c r="AG119" i="1"/>
  <c r="AH119" i="1" s="1"/>
  <c r="AG688" i="1"/>
  <c r="AH688" i="1" s="1"/>
  <c r="AG586" i="1"/>
  <c r="AH586" i="1" s="1"/>
  <c r="AG587" i="1"/>
  <c r="AH587" i="1" s="1"/>
  <c r="AG348" i="1"/>
  <c r="AH348" i="1" s="1"/>
  <c r="AG912" i="1"/>
  <c r="AH912" i="1" s="1"/>
  <c r="AG614" i="1"/>
  <c r="AH614" i="1" s="1"/>
  <c r="AG728" i="1"/>
  <c r="AH728" i="1" s="1"/>
  <c r="AG483" i="1"/>
  <c r="AH483" i="1" s="1"/>
  <c r="AG689" i="1"/>
  <c r="AH689" i="1" s="1"/>
  <c r="AG588" i="1"/>
  <c r="AH588" i="1" s="1"/>
  <c r="AG781" i="1"/>
  <c r="AH781" i="1" s="1"/>
  <c r="AG690" i="1"/>
  <c r="AH690" i="1" s="1"/>
  <c r="AG714" i="1"/>
  <c r="AH714" i="1" s="1"/>
  <c r="AG782" i="1"/>
  <c r="AH782" i="1" s="1"/>
  <c r="AG36" i="1"/>
  <c r="AH36" i="1" s="1"/>
  <c r="AG783" i="1"/>
  <c r="AH783" i="1" s="1"/>
  <c r="AG913" i="1"/>
  <c r="AH913" i="1" s="1"/>
  <c r="AG914" i="1"/>
  <c r="AH914" i="1" s="1"/>
  <c r="AG276" i="1"/>
  <c r="AH276" i="1" s="1"/>
  <c r="AG691" i="1"/>
  <c r="AH691" i="1" s="1"/>
  <c r="AG19" i="1"/>
  <c r="AH19" i="1" s="1"/>
  <c r="AG589" i="1"/>
  <c r="AH589" i="1" s="1"/>
  <c r="AG692" i="1"/>
  <c r="AH692" i="1" s="1"/>
  <c r="AG693" i="1"/>
  <c r="AH693" i="1" s="1"/>
  <c r="AG148" i="1"/>
  <c r="AH148" i="1" s="1"/>
  <c r="AG364" i="1"/>
  <c r="AH364" i="1" s="1"/>
  <c r="AG466" i="1"/>
  <c r="AH466" i="1" s="1"/>
  <c r="AG784" i="1"/>
  <c r="AH784" i="1" s="1"/>
  <c r="AG95" i="1"/>
  <c r="AH95" i="1" s="1"/>
  <c r="AG410" i="1"/>
  <c r="AH410" i="1" s="1"/>
  <c r="AG365" i="1"/>
  <c r="AH365" i="1" s="1"/>
  <c r="AG590" i="1"/>
  <c r="AH590" i="1" s="1"/>
  <c r="AG915" i="1"/>
  <c r="AH915" i="1" s="1"/>
  <c r="AG277" i="1"/>
  <c r="AH277" i="1" s="1"/>
  <c r="AG916" i="1"/>
  <c r="AH916" i="1" s="1"/>
  <c r="AG120" i="1"/>
  <c r="AH120" i="1" s="1"/>
  <c r="AG278" i="1"/>
  <c r="AH278" i="1" s="1"/>
  <c r="AG811" i="1"/>
  <c r="AH811" i="1" s="1"/>
  <c r="AG435" i="1"/>
  <c r="AH435" i="1" s="1"/>
  <c r="AG467" i="1"/>
  <c r="AH467" i="1" s="1"/>
  <c r="AG524" i="1"/>
  <c r="AH524" i="1" s="1"/>
  <c r="AG279" i="1"/>
  <c r="AH279" i="1" s="1"/>
  <c r="AG280" i="1"/>
  <c r="AH280" i="1" s="1"/>
  <c r="AG730" i="1"/>
  <c r="AH730" i="1" s="1"/>
  <c r="AG525" i="1"/>
  <c r="AH525" i="1" s="1"/>
  <c r="AG543" i="1"/>
  <c r="AH543" i="1" s="1"/>
  <c r="AG281" i="1"/>
  <c r="AH281" i="1" s="1"/>
  <c r="AG785" i="1"/>
  <c r="AH785" i="1" s="1"/>
  <c r="AG917" i="1"/>
  <c r="AH917" i="1" s="1"/>
  <c r="AG715" i="1"/>
  <c r="AH715" i="1" s="1"/>
  <c r="AG694" i="1"/>
  <c r="AH694" i="1" s="1"/>
  <c r="AG591" i="1"/>
  <c r="AH591" i="1" s="1"/>
  <c r="AG37" i="1"/>
  <c r="AH37" i="1" s="1"/>
  <c r="AG282" i="1"/>
  <c r="AH282" i="1" s="1"/>
  <c r="AG526" i="1"/>
  <c r="AH526" i="1" s="1"/>
  <c r="AG918" i="1"/>
  <c r="AH918" i="1" s="1"/>
  <c r="AG283" i="1"/>
  <c r="AH283" i="1" s="1"/>
  <c r="AG121" i="1"/>
  <c r="AH121" i="1" s="1"/>
  <c r="AG786" i="1"/>
  <c r="AH786" i="1" s="1"/>
  <c r="AG284" i="1"/>
  <c r="AH284" i="1" s="1"/>
  <c r="AG285" i="1"/>
  <c r="AH285" i="1" s="1"/>
  <c r="AG88" i="1"/>
  <c r="AH88" i="1" s="1"/>
  <c r="AG20" i="1"/>
  <c r="AH20" i="1" s="1"/>
  <c r="AG919" i="1"/>
  <c r="AH919" i="1" s="1"/>
  <c r="AG787" i="1"/>
  <c r="AH787" i="1" s="1"/>
  <c r="AG286" i="1"/>
  <c r="AH286" i="1" s="1"/>
  <c r="AG344" i="1"/>
  <c r="AH344" i="1" s="1"/>
  <c r="AG411" i="1"/>
  <c r="AH411" i="1" s="1"/>
  <c r="AG541" i="1"/>
  <c r="AH541" i="1" s="1"/>
  <c r="AG695" i="1"/>
  <c r="AH695" i="1" s="1"/>
  <c r="AG349" i="1"/>
  <c r="AH349" i="1" s="1"/>
  <c r="AG428" i="1"/>
  <c r="AH428" i="1" s="1"/>
  <c r="AG592" i="1"/>
  <c r="AH592" i="1" s="1"/>
  <c r="AG432" i="1"/>
  <c r="AH432" i="1" s="1"/>
  <c r="AG431" i="1"/>
  <c r="AH431" i="1" s="1"/>
  <c r="AG439" i="1"/>
  <c r="AH439" i="1" s="1"/>
  <c r="AG468" i="1"/>
  <c r="AH468" i="1" s="1"/>
  <c r="AG134" i="1"/>
  <c r="AH134" i="1" s="1"/>
  <c r="AG287" i="1"/>
  <c r="AH287" i="1" s="1"/>
  <c r="AG288" i="1"/>
  <c r="AH288" i="1" s="1"/>
  <c r="AG149" i="1"/>
  <c r="AH149" i="1" s="1"/>
  <c r="AG558" i="1"/>
  <c r="AH558" i="1" s="1"/>
  <c r="AG484" i="1"/>
  <c r="AH484" i="1" s="1"/>
  <c r="AG593" i="1"/>
  <c r="AH593" i="1" s="1"/>
  <c r="AG920" i="1"/>
  <c r="AH920" i="1" s="1"/>
  <c r="AG801" i="1"/>
  <c r="AH801" i="1" s="1"/>
  <c r="AG38" i="1"/>
  <c r="AH38" i="1" s="1"/>
  <c r="AG921" i="1"/>
  <c r="AH921" i="1" s="1"/>
  <c r="AG527" i="1"/>
  <c r="AH527" i="1" s="1"/>
  <c r="AG122" i="1"/>
  <c r="AH122" i="1" s="1"/>
  <c r="AG289" i="1"/>
  <c r="AH289" i="1" s="1"/>
  <c r="AG412" i="1"/>
  <c r="AH412" i="1" s="1"/>
  <c r="AG21" i="1"/>
  <c r="AH21" i="1" s="1"/>
  <c r="AG788" i="1"/>
  <c r="AH788" i="1" s="1"/>
  <c r="AG594" i="1"/>
  <c r="AH594" i="1" s="1"/>
  <c r="AG922" i="1"/>
  <c r="AH922" i="1" s="1"/>
  <c r="AG413" i="1"/>
  <c r="AH413" i="1" s="1"/>
  <c r="AG923" i="1"/>
  <c r="AH923" i="1" s="1"/>
  <c r="AG627" i="1"/>
  <c r="AH627" i="1" s="1"/>
  <c r="AG595" i="1"/>
  <c r="AH595" i="1" s="1"/>
  <c r="AG789" i="1"/>
  <c r="AH789" i="1" s="1"/>
  <c r="AG696" i="1"/>
  <c r="AH696" i="1" s="1"/>
  <c r="AG44" i="1"/>
  <c r="AH44" i="1" s="1"/>
  <c r="AG818" i="1"/>
  <c r="AH818" i="1" s="1"/>
  <c r="AG414" i="1"/>
  <c r="AH414" i="1" s="1"/>
  <c r="AG123" i="1"/>
  <c r="AH123" i="1" s="1"/>
  <c r="AG290" i="1"/>
  <c r="AH290" i="1" s="1"/>
  <c r="AG528" i="1"/>
  <c r="AH528" i="1" s="1"/>
  <c r="AG291" i="1"/>
  <c r="AH291" i="1" s="1"/>
  <c r="AG491" i="1"/>
  <c r="AH491" i="1" s="1"/>
  <c r="AG790" i="1"/>
  <c r="AH790" i="1" s="1"/>
  <c r="AG924" i="1"/>
  <c r="AH924" i="1" s="1"/>
  <c r="AG136" i="1"/>
  <c r="AH136" i="1" s="1"/>
  <c r="AG292" i="1"/>
  <c r="AH292" i="1" s="1"/>
  <c r="AG293" i="1"/>
  <c r="AH293" i="1" s="1"/>
  <c r="AG22" i="1"/>
  <c r="AH22" i="1" s="1"/>
  <c r="AG809" i="1"/>
  <c r="AH809" i="1" s="1"/>
  <c r="AG57" i="1"/>
  <c r="AH57" i="1" s="1"/>
  <c r="AG415" i="1"/>
  <c r="AH415" i="1" s="1"/>
  <c r="AG294" i="1"/>
  <c r="AH294" i="1" s="1"/>
  <c r="AG791" i="1"/>
  <c r="AH791" i="1" s="1"/>
  <c r="AG295" i="1"/>
  <c r="AH295" i="1" s="1"/>
  <c r="AG596" i="1"/>
  <c r="AH596" i="1" s="1"/>
  <c r="AG296" i="1"/>
  <c r="AH296" i="1" s="1"/>
  <c r="AG416" i="1"/>
  <c r="AH416" i="1" s="1"/>
  <c r="AG160" i="1"/>
  <c r="AH160" i="1" s="1"/>
  <c r="AG89" i="1"/>
  <c r="AH89" i="1" s="1"/>
  <c r="AG529" i="1"/>
  <c r="AH529" i="1" s="1"/>
  <c r="AG124" i="1"/>
  <c r="AH124" i="1" s="1"/>
  <c r="AG417" i="1"/>
  <c r="AH417" i="1" s="1"/>
  <c r="AG297" i="1"/>
  <c r="AH297" i="1" s="1"/>
  <c r="AG611" i="1"/>
  <c r="AH611" i="1" s="1"/>
  <c r="AG469" i="1"/>
  <c r="AH469" i="1" s="1"/>
  <c r="AG125" i="1"/>
  <c r="AH125" i="1" s="1"/>
  <c r="AG298" i="1"/>
  <c r="AH298" i="1" s="1"/>
  <c r="AG925" i="1"/>
  <c r="AH925" i="1" s="1"/>
  <c r="AG530" i="1"/>
  <c r="AH530" i="1" s="1"/>
  <c r="AG299" i="1"/>
  <c r="AH299" i="1" s="1"/>
  <c r="AG597" i="1"/>
  <c r="AH597" i="1" s="1"/>
  <c r="AG792" i="1"/>
  <c r="AH792" i="1" s="1"/>
  <c r="AG926" i="1"/>
  <c r="AH926" i="1" s="1"/>
  <c r="AG300" i="1"/>
  <c r="AH300" i="1" s="1"/>
  <c r="AG927" i="1"/>
  <c r="AH927" i="1" s="1"/>
  <c r="AG793" i="1"/>
  <c r="AH793" i="1" s="1"/>
  <c r="AG58" i="1"/>
  <c r="AH58" i="1" s="1"/>
  <c r="AG301" i="1"/>
  <c r="AH301" i="1" s="1"/>
  <c r="AG550" i="1"/>
  <c r="AH550" i="1" s="1"/>
  <c r="AG150" i="1"/>
  <c r="AH150" i="1" s="1"/>
  <c r="AG366" i="1"/>
  <c r="AH366" i="1" s="1"/>
  <c r="AG928" i="1"/>
  <c r="AH928" i="1" s="1"/>
  <c r="AG157" i="1"/>
  <c r="AH157" i="1" s="1"/>
  <c r="AG151" i="1"/>
  <c r="AH151" i="1" s="1"/>
  <c r="AG929" i="1"/>
  <c r="AH929" i="1" s="1"/>
  <c r="AG697" i="1"/>
  <c r="AH697" i="1" s="1"/>
  <c r="AG302" i="1"/>
  <c r="AH302" i="1" s="1"/>
  <c r="AG126" i="1"/>
  <c r="AH126" i="1" s="1"/>
  <c r="AG30" i="1"/>
  <c r="AH30" i="1" s="1"/>
  <c r="AG531" i="1"/>
  <c r="AH531" i="1" s="1"/>
  <c r="AG598" i="1"/>
  <c r="AH598" i="1" s="1"/>
  <c r="AG303" i="1"/>
  <c r="AH303" i="1" s="1"/>
  <c r="AG930" i="1"/>
  <c r="AH930" i="1" s="1"/>
  <c r="AG382" i="1"/>
  <c r="AH382" i="1" s="1"/>
  <c r="AG931" i="1"/>
  <c r="AH931" i="1" s="1"/>
  <c r="AG369" i="1"/>
  <c r="AH369" i="1" s="1"/>
  <c r="AG304" i="1"/>
  <c r="AH304" i="1" s="1"/>
  <c r="AG489" i="1"/>
  <c r="AH489" i="1" s="1"/>
  <c r="AG794" i="1"/>
  <c r="AH794" i="1" s="1"/>
  <c r="AG27" i="1"/>
  <c r="AH27" i="1" s="1"/>
  <c r="AG305" i="1"/>
  <c r="AH305" i="1" s="1"/>
  <c r="AG306" i="1"/>
  <c r="AH306" i="1" s="1"/>
  <c r="AG735" i="1"/>
  <c r="AH735" i="1" s="1"/>
  <c r="AG307" i="1"/>
  <c r="AH307" i="1" s="1"/>
  <c r="AG932" i="1"/>
  <c r="AH932" i="1" s="1"/>
  <c r="AG599" i="1"/>
  <c r="AH599" i="1" s="1"/>
  <c r="AG90" i="1"/>
  <c r="AH90" i="1" s="1"/>
  <c r="AG345" i="1"/>
  <c r="AH345" i="1" s="1"/>
  <c r="AG716" i="1"/>
  <c r="AH716" i="1" s="1"/>
  <c r="AG708" i="1"/>
  <c r="AH708" i="1" s="1"/>
  <c r="AG540" i="1"/>
  <c r="AH540" i="1" s="1"/>
  <c r="AG470" i="1"/>
  <c r="AH470" i="1" s="1"/>
  <c r="AG308" i="1"/>
  <c r="AH308" i="1" s="1"/>
  <c r="AG309" i="1"/>
  <c r="AH309" i="1" s="1"/>
  <c r="AG698" i="1"/>
  <c r="AH698" i="1" s="1"/>
  <c r="AG699" i="1"/>
  <c r="AH699" i="1" s="1"/>
  <c r="AG532" i="1"/>
  <c r="AH532" i="1" s="1"/>
  <c r="AG700" i="1"/>
  <c r="AH700" i="1" s="1"/>
  <c r="AG600" i="1"/>
  <c r="AH600" i="1" s="1"/>
  <c r="AG94" i="1"/>
  <c r="AH94" i="1" s="1"/>
  <c r="AG701" i="1"/>
  <c r="AH701" i="1" s="1"/>
  <c r="AG310" i="1"/>
  <c r="AH310" i="1" s="1"/>
  <c r="AG601" i="1"/>
  <c r="AH601" i="1" s="1"/>
  <c r="AG821" i="1"/>
  <c r="AH821" i="1" s="1"/>
  <c r="AG152" i="1"/>
  <c r="AH152" i="1" s="1"/>
  <c r="AG23" i="1"/>
  <c r="AH23" i="1" s="1"/>
  <c r="AG795" i="1"/>
  <c r="AH795" i="1" s="1"/>
  <c r="AG471" i="1"/>
  <c r="AH471" i="1" s="1"/>
  <c r="AG386" i="1"/>
  <c r="AH386" i="1" s="1"/>
  <c r="AG933" i="1"/>
  <c r="AH933" i="1" s="1"/>
  <c r="AG486" i="1"/>
  <c r="AH486" i="1" s="1"/>
  <c r="AG702" i="1"/>
  <c r="AH702" i="1" s="1"/>
  <c r="AG934" i="1"/>
  <c r="AH934" i="1" s="1"/>
  <c r="AG311" i="1"/>
  <c r="AH311" i="1" s="1"/>
  <c r="AG153" i="1"/>
  <c r="AH153" i="1" s="1"/>
  <c r="AG418" i="1"/>
  <c r="AH418" i="1" s="1"/>
  <c r="AG935" i="1"/>
  <c r="AH935" i="1" s="1"/>
  <c r="AG312" i="1"/>
  <c r="AH312" i="1" s="1"/>
  <c r="AG703" i="1"/>
  <c r="AH703" i="1" s="1"/>
  <c r="AG419" i="1"/>
  <c r="AH419" i="1" s="1"/>
  <c r="AG717" i="1"/>
  <c r="AH717" i="1" s="1"/>
  <c r="AG336" i="1"/>
  <c r="AH336" i="1" s="1"/>
  <c r="AG625" i="1"/>
  <c r="AH625" i="1" s="1"/>
  <c r="AG819" i="1"/>
  <c r="AH819" i="1" s="1"/>
  <c r="AG420" i="1"/>
  <c r="AH420" i="1" s="1"/>
  <c r="AG313" i="1"/>
  <c r="AH313" i="1" s="1"/>
  <c r="AG314" i="1"/>
  <c r="AH314" i="1" s="1"/>
  <c r="AG421" i="1"/>
  <c r="AH421" i="1" s="1"/>
  <c r="AG315" i="1"/>
  <c r="AH315" i="1" s="1"/>
  <c r="AG91" i="1"/>
  <c r="AH91" i="1" s="1"/>
  <c r="AG704" i="1"/>
  <c r="AH704" i="1" s="1"/>
  <c r="AG388" i="1"/>
  <c r="AH388" i="1" s="1"/>
  <c r="AG316" i="1"/>
  <c r="AH316" i="1" s="1"/>
  <c r="AG533" i="1"/>
  <c r="AH533" i="1" s="1"/>
  <c r="AG705" i="1"/>
  <c r="AH705" i="1" s="1"/>
  <c r="AG317" i="1"/>
  <c r="AH317" i="1" s="1"/>
  <c r="AG127" i="1"/>
  <c r="AH127" i="1" s="1"/>
  <c r="AG538" i="1"/>
  <c r="AH538" i="1" s="1"/>
  <c r="AG329" i="1"/>
  <c r="AH329" i="1" s="1"/>
  <c r="AG367" i="1"/>
  <c r="AH367" i="1" s="1"/>
  <c r="AG318" i="1"/>
  <c r="AH318" i="1" s="1"/>
  <c r="AG936" i="1"/>
  <c r="AH936" i="1" s="1"/>
  <c r="AG796" i="1"/>
  <c r="AH796" i="1" s="1"/>
  <c r="AG937" i="1"/>
  <c r="AH937" i="1" s="1"/>
  <c r="AG154" i="1"/>
  <c r="AH154" i="1" s="1"/>
  <c r="AG602" i="1"/>
  <c r="AH602" i="1" s="1"/>
  <c r="AG155" i="1"/>
  <c r="AH155" i="1" s="1"/>
  <c r="AG319" i="1"/>
  <c r="AH319" i="1" s="1"/>
  <c r="AG128" i="1"/>
  <c r="AH128" i="1" s="1"/>
  <c r="AG320" i="1"/>
  <c r="AH320" i="1" s="1"/>
  <c r="AG321" i="1"/>
  <c r="AH321" i="1" s="1"/>
  <c r="AG938" i="1"/>
  <c r="AH938" i="1" s="1"/>
  <c r="AG939" i="1"/>
  <c r="AH939" i="1" s="1"/>
  <c r="AG940" i="1"/>
  <c r="AH940" i="1" s="1"/>
  <c r="AG706" i="1"/>
  <c r="AH706" i="1" s="1"/>
  <c r="AG797" i="1"/>
  <c r="AH797" i="1" s="1"/>
  <c r="AG941" i="1"/>
  <c r="AH941" i="1" s="1"/>
  <c r="AG31" i="1"/>
  <c r="AH31" i="1" s="1"/>
  <c r="AG603" i="1"/>
  <c r="AH603" i="1" s="1"/>
  <c r="AG322" i="1"/>
  <c r="AH322" i="1" s="1"/>
  <c r="AG814" i="1"/>
  <c r="AH814" i="1" s="1"/>
  <c r="AG383" i="1"/>
  <c r="AH383" i="1" s="1"/>
  <c r="AG810" i="1"/>
  <c r="AH810" i="1" s="1"/>
  <c r="AG92" i="1"/>
  <c r="AH92" i="1" s="1"/>
  <c r="AG942" i="1"/>
  <c r="AH942" i="1" s="1"/>
  <c r="AG534" i="1"/>
  <c r="AH534" i="1" s="1"/>
  <c r="AG323" i="1"/>
  <c r="AH323" i="1" s="1"/>
  <c r="AG422" i="1"/>
  <c r="AH422" i="1" s="1"/>
  <c r="AG943" i="1"/>
  <c r="AH943" i="1" s="1"/>
  <c r="AG624" i="1"/>
  <c r="AH624" i="1" s="1"/>
  <c r="AG535" i="1"/>
  <c r="AH535" i="1" s="1"/>
  <c r="AG346" i="1"/>
  <c r="AH346" i="1" s="1"/>
  <c r="AG472" i="1"/>
  <c r="AH472" i="1" s="1"/>
  <c r="AG944" i="1"/>
  <c r="AH944" i="1" s="1"/>
  <c r="AG802" i="1"/>
  <c r="AH802" i="1" s="1"/>
  <c r="AG129" i="1"/>
  <c r="AH129" i="1" s="1"/>
  <c r="AG707" i="1"/>
  <c r="AH707" i="1" s="1"/>
  <c r="AG945" i="1"/>
  <c r="AH945" i="1" s="1"/>
  <c r="AG946" i="1"/>
  <c r="AH946" i="1" s="1"/>
  <c r="AG798" i="1"/>
  <c r="AH798" i="1" s="1"/>
  <c r="AG947" i="1"/>
  <c r="AH947" i="1" s="1"/>
  <c r="AG130" i="1"/>
  <c r="AH130" i="1" s="1"/>
  <c r="AG423" i="1"/>
  <c r="AH423" i="1" s="1"/>
  <c r="AG59" i="1"/>
  <c r="AH59" i="1" s="1"/>
  <c r="AG347" i="1"/>
  <c r="AH347" i="1" s="1"/>
  <c r="AG948" i="1"/>
  <c r="AH948" i="1" s="1"/>
  <c r="AG495" i="1"/>
  <c r="AH495" i="1" s="1"/>
  <c r="AG536" i="1"/>
  <c r="AH536" i="1" s="1"/>
  <c r="AG156" i="1"/>
  <c r="AH156" i="1" s="1"/>
  <c r="AG350" i="1"/>
  <c r="AH350" i="1" s="1"/>
  <c r="AG720" i="1"/>
  <c r="AH720" i="1" s="1"/>
  <c r="AG799" i="1"/>
  <c r="AH799" i="1" s="1"/>
  <c r="AG374" i="1"/>
  <c r="AH374" i="1" s="1"/>
  <c r="AG949" i="1"/>
  <c r="AH949" i="1" s="1"/>
  <c r="AG353" i="1"/>
  <c r="AH353" i="1" s="1"/>
  <c r="AG473" i="1"/>
  <c r="AH473" i="1" s="1"/>
  <c r="AG337" i="1"/>
  <c r="AH337" i="1" s="1"/>
  <c r="AG474" i="1"/>
  <c r="AH474" i="1" s="1"/>
  <c r="AG384" i="1"/>
  <c r="AH384" i="1" s="1"/>
  <c r="AG324" i="1"/>
  <c r="AH324" i="1" s="1"/>
  <c r="AG718" i="1"/>
  <c r="AH718" i="1" s="1"/>
  <c r="AG494" i="1"/>
  <c r="AH494" i="1" s="1"/>
  <c r="AG60" i="1"/>
  <c r="AH60" i="1" s="1"/>
  <c r="AG325" i="1"/>
  <c r="AH325" i="1" s="1"/>
  <c r="AG950" i="1"/>
  <c r="AH950" i="1" s="1"/>
  <c r="AG620" i="1"/>
  <c r="AH620" i="1" s="1"/>
  <c r="AG605" i="1"/>
  <c r="AH605" i="1" s="1"/>
  <c r="AG951" i="1"/>
  <c r="AH951" i="1" s="1"/>
  <c r="AG952" i="1"/>
  <c r="AH952" i="1" s="1"/>
  <c r="AG326" i="1"/>
  <c r="AH326" i="1" s="1"/>
  <c r="AG61" i="1"/>
  <c r="AH61" i="1" s="1"/>
  <c r="AG424" i="1"/>
  <c r="AH424" i="1" s="1"/>
  <c r="AG24" i="1"/>
  <c r="AH24" i="1" s="1"/>
  <c r="AG25" i="1"/>
  <c r="AH25" i="1" s="1"/>
  <c r="AG26" i="1"/>
  <c r="AH26" i="1" s="1"/>
  <c r="AG612" i="1"/>
  <c r="AH612" i="1" s="1"/>
  <c r="AG327" i="1"/>
  <c r="AH327" i="1" s="1"/>
  <c r="AG800" i="1"/>
  <c r="AH800" i="1" s="1"/>
  <c r="AG813" i="1"/>
  <c r="AH813" i="1" s="1"/>
  <c r="AG539" i="1"/>
  <c r="AH539" i="1" s="1"/>
  <c r="AG328" i="1"/>
  <c r="AH328" i="1" s="1"/>
  <c r="AG551" i="1"/>
  <c r="AH551" i="1" s="1"/>
  <c r="AG368" i="1"/>
  <c r="AH368" i="1" s="1"/>
  <c r="AG628" i="1"/>
  <c r="AH628" i="1" s="1"/>
  <c r="AM24" i="1" l="1"/>
  <c r="AN24" i="1" s="1"/>
  <c r="AM718" i="1"/>
  <c r="AN718" i="1" s="1"/>
  <c r="AM156" i="1"/>
  <c r="AN156" i="1" s="1"/>
  <c r="AM707" i="1"/>
  <c r="AN707" i="1" s="1"/>
  <c r="AM942" i="1"/>
  <c r="AN942" i="1" s="1"/>
  <c r="AM939" i="1"/>
  <c r="AN939" i="1" s="1"/>
  <c r="AM318" i="1"/>
  <c r="AN318" i="1" s="1"/>
  <c r="AM315" i="1"/>
  <c r="AN315" i="1" s="1"/>
  <c r="AM935" i="1"/>
  <c r="AN935" i="1" s="1"/>
  <c r="AM152" i="1"/>
  <c r="AN152" i="1" s="1"/>
  <c r="AM305" i="1"/>
  <c r="AN305" i="1" s="1"/>
  <c r="AM30" i="1"/>
  <c r="AN30" i="1" s="1"/>
  <c r="AM58" i="1"/>
  <c r="AN58" i="1" s="1"/>
  <c r="AM469" i="1"/>
  <c r="AN469" i="1" s="1"/>
  <c r="AM791" i="1"/>
  <c r="AN791" i="1" s="1"/>
  <c r="AM291" i="1"/>
  <c r="AN291" i="1" s="1"/>
  <c r="AM413" i="1"/>
  <c r="AN413" i="1" s="1"/>
  <c r="AM920" i="1"/>
  <c r="AN920" i="1" s="1"/>
  <c r="AM592" i="1"/>
  <c r="AN592" i="1" s="1"/>
  <c r="AM285" i="1"/>
  <c r="AN285" i="1" s="1"/>
  <c r="AM917" i="1"/>
  <c r="AN917" i="1" s="1"/>
  <c r="AM278" i="1"/>
  <c r="AN278" i="1" s="1"/>
  <c r="AM148" i="1"/>
  <c r="AN148" i="1" s="1"/>
  <c r="AM714" i="1"/>
  <c r="AN714" i="1" s="1"/>
  <c r="AM688" i="1"/>
  <c r="AN688" i="1" s="1"/>
  <c r="AM522" i="1"/>
  <c r="AN522" i="1" s="1"/>
  <c r="AM585" i="1"/>
  <c r="AN585" i="1" s="1"/>
  <c r="AM271" i="1"/>
  <c r="AN271" i="1" s="1"/>
  <c r="AM904" i="1"/>
  <c r="AN904" i="1" s="1"/>
  <c r="AM729" i="1"/>
  <c r="AN729" i="1" s="1"/>
  <c r="AM464" i="1"/>
  <c r="AN464" i="1" s="1"/>
  <c r="AM896" i="1"/>
  <c r="AN896" i="1" s="1"/>
  <c r="AM774" i="1"/>
  <c r="AN774" i="1" s="1"/>
  <c r="AM55" i="1"/>
  <c r="AN55" i="1" s="1"/>
  <c r="AM712" i="1"/>
  <c r="AN712" i="1" s="1"/>
  <c r="AM65" i="1"/>
  <c r="AN65" i="1" s="1"/>
  <c r="AM112" i="1"/>
  <c r="AN112" i="1" s="1"/>
  <c r="AM430" i="1"/>
  <c r="AN430" i="1" s="1"/>
  <c r="AM249" i="1"/>
  <c r="AN249" i="1" s="1"/>
  <c r="AM768" i="1"/>
  <c r="AN768" i="1" s="1"/>
  <c r="AM880" i="1"/>
  <c r="AN880" i="1" s="1"/>
  <c r="AM379" i="1"/>
  <c r="AN379" i="1" s="1"/>
  <c r="AM235" i="1"/>
  <c r="AN235" i="1" s="1"/>
  <c r="AM456" i="1"/>
  <c r="AN456" i="1" s="1"/>
  <c r="AM226" i="1"/>
  <c r="AN226" i="1" s="1"/>
  <c r="AM514" i="1"/>
  <c r="AN514" i="1" s="1"/>
  <c r="AM547" i="1"/>
  <c r="AN547" i="1" s="1"/>
  <c r="AM546" i="1"/>
  <c r="AN546" i="1" s="1"/>
  <c r="AM219" i="1"/>
  <c r="AN219" i="1" s="1"/>
  <c r="AM858" i="1"/>
  <c r="AN858" i="1" s="1"/>
  <c r="AM214" i="1"/>
  <c r="AN214" i="1" s="1"/>
  <c r="AM209" i="1"/>
  <c r="AN209" i="1" s="1"/>
  <c r="AM402" i="1"/>
  <c r="AN402" i="1" s="1"/>
  <c r="AM205" i="1"/>
  <c r="AN205" i="1" s="1"/>
  <c r="AM80" i="1"/>
  <c r="AN80" i="1" s="1"/>
  <c r="AM104" i="1"/>
  <c r="AN104" i="1" s="1"/>
  <c r="AM53" i="1"/>
  <c r="AN53" i="1" s="1"/>
  <c r="AM753" i="1"/>
  <c r="AN753" i="1" s="1"/>
  <c r="AM848" i="1"/>
  <c r="AN848" i="1" s="1"/>
  <c r="AM749" i="1"/>
  <c r="AN749" i="1" s="1"/>
  <c r="AM196" i="1"/>
  <c r="AN196" i="1" s="1"/>
  <c r="AM722" i="1"/>
  <c r="AN722" i="1" s="1"/>
  <c r="AM52" i="1"/>
  <c r="AN52" i="1" s="1"/>
  <c r="AM841" i="1"/>
  <c r="AN841" i="1" s="1"/>
  <c r="AM187" i="1"/>
  <c r="AN187" i="1" s="1"/>
  <c r="AM41" i="1"/>
  <c r="AN41" i="1" s="1"/>
  <c r="AM7" i="1"/>
  <c r="AN7" i="1" s="1"/>
  <c r="AM443" i="1"/>
  <c r="AN443" i="1" s="1"/>
  <c r="AM502" i="1"/>
  <c r="AN502" i="1" s="1"/>
  <c r="AM361" i="1"/>
  <c r="AN361" i="1" s="1"/>
  <c r="AM740" i="1"/>
  <c r="AN740" i="1" s="1"/>
  <c r="AM394" i="1"/>
  <c r="AN394" i="1" s="1"/>
  <c r="AM171" i="1"/>
  <c r="AN171" i="1" s="1"/>
  <c r="AM633" i="1"/>
  <c r="AN633" i="1" s="1"/>
  <c r="AM441" i="1"/>
  <c r="AN441" i="1" s="1"/>
  <c r="AM825" i="1"/>
  <c r="AN825" i="1" s="1"/>
  <c r="AM395" i="1"/>
  <c r="AN395" i="1" s="1"/>
  <c r="AM277" i="1"/>
  <c r="AN277" i="1" s="1"/>
  <c r="AM589" i="1"/>
  <c r="AN589" i="1" s="1"/>
  <c r="AM588" i="1"/>
  <c r="AN588" i="1" s="1"/>
  <c r="AM275" i="1"/>
  <c r="AN275" i="1" s="1"/>
  <c r="AM270" i="1"/>
  <c r="AN270" i="1" s="1"/>
  <c r="AM548" i="1"/>
  <c r="AN548" i="1" s="1"/>
  <c r="AM488" i="1"/>
  <c r="AN488" i="1" s="1"/>
  <c r="AM678" i="1"/>
  <c r="AN678" i="1" s="1"/>
  <c r="AM263" i="1"/>
  <c r="AN263" i="1" s="1"/>
  <c r="AM895" i="1"/>
  <c r="AN895" i="1" s="1"/>
  <c r="AM257" i="1"/>
  <c r="AN257" i="1" s="1"/>
  <c r="AM132" i="1"/>
  <c r="AN132" i="1" s="1"/>
  <c r="AM362" i="1"/>
  <c r="AN362" i="1" s="1"/>
  <c r="AM459" i="1"/>
  <c r="AN459" i="1" s="1"/>
  <c r="AM111" i="1"/>
  <c r="AN111" i="1" s="1"/>
  <c r="AM245" i="1"/>
  <c r="AN245" i="1" s="1"/>
  <c r="AM110" i="1"/>
  <c r="AN110" i="1" s="1"/>
  <c r="AM457" i="1"/>
  <c r="AN457" i="1" s="1"/>
  <c r="AM808" i="1"/>
  <c r="AN808" i="1" s="1"/>
  <c r="AM874" i="1"/>
  <c r="AN874" i="1" s="1"/>
  <c r="AM224" i="1"/>
  <c r="AN224" i="1" s="1"/>
  <c r="AM764" i="1"/>
  <c r="AN764" i="1" s="1"/>
  <c r="AM763" i="1"/>
  <c r="AN763" i="1" s="1"/>
  <c r="AM221" i="1"/>
  <c r="AN221" i="1" s="1"/>
  <c r="AM217" i="1"/>
  <c r="AN217" i="1" s="1"/>
  <c r="AM216" i="1"/>
  <c r="AN216" i="1" s="1"/>
  <c r="AM760" i="1"/>
  <c r="AN760" i="1" s="1"/>
  <c r="AM389" i="1"/>
  <c r="AN389" i="1" s="1"/>
  <c r="AM404" i="1"/>
  <c r="AN404" i="1" s="1"/>
  <c r="AM856" i="1"/>
  <c r="AN856" i="1" s="1"/>
  <c r="AM385" i="1"/>
  <c r="AN385" i="1" s="1"/>
  <c r="AM723" i="1"/>
  <c r="AN723" i="1" s="1"/>
  <c r="AM655" i="1"/>
  <c r="AN655" i="1" s="1"/>
  <c r="AM333" i="1"/>
  <c r="AN333" i="1" s="1"/>
  <c r="AM752" i="1"/>
  <c r="AN752" i="1" s="1"/>
  <c r="AM847" i="1"/>
  <c r="AN847" i="1" s="1"/>
  <c r="AM398" i="1"/>
  <c r="AN398" i="1" s="1"/>
  <c r="AM748" i="1"/>
  <c r="AN748" i="1" s="1"/>
  <c r="AM73" i="1"/>
  <c r="AN73" i="1" s="1"/>
  <c r="AM51" i="1"/>
  <c r="AN51" i="1" s="1"/>
  <c r="AM616" i="1"/>
  <c r="AN616" i="1" s="1"/>
  <c r="AM744" i="1"/>
  <c r="AN744" i="1" s="1"/>
  <c r="AM9" i="1"/>
  <c r="AN9" i="1" s="1"/>
  <c r="AM641" i="1"/>
  <c r="AN641" i="1" s="1"/>
  <c r="AM565" i="1"/>
  <c r="AN565" i="1" s="1"/>
  <c r="AM140" i="1"/>
  <c r="AN140" i="1" s="1"/>
  <c r="AM742" i="1"/>
  <c r="AN742" i="1" s="1"/>
  <c r="AM436" i="1"/>
  <c r="AN436" i="1" s="1"/>
  <c r="AM604" i="1"/>
  <c r="AN604" i="1" s="1"/>
  <c r="AM634" i="1"/>
  <c r="AN634" i="1" s="1"/>
  <c r="AM97" i="1"/>
  <c r="AN97" i="1" s="1"/>
  <c r="AM166" i="1"/>
  <c r="AN166" i="1" s="1"/>
  <c r="AM860" i="1"/>
  <c r="AN860" i="1" s="1"/>
  <c r="AM628" i="1"/>
  <c r="AN628" i="1" s="1"/>
  <c r="AM424" i="1"/>
  <c r="AN424" i="1" s="1"/>
  <c r="AM324" i="1"/>
  <c r="AN324" i="1" s="1"/>
  <c r="AM536" i="1"/>
  <c r="AN536" i="1" s="1"/>
  <c r="AM339" i="1"/>
  <c r="AN339" i="1" s="1"/>
  <c r="AM218" i="1"/>
  <c r="AN218" i="1" s="1"/>
  <c r="AM759" i="1"/>
  <c r="AN759" i="1" s="1"/>
  <c r="AM175" i="1"/>
  <c r="AN175" i="1" s="1"/>
  <c r="AM368" i="1"/>
  <c r="AN368" i="1" s="1"/>
  <c r="AM61" i="1"/>
  <c r="AN61" i="1" s="1"/>
  <c r="AM384" i="1"/>
  <c r="AN384" i="1" s="1"/>
  <c r="AM495" i="1"/>
  <c r="AN495" i="1" s="1"/>
  <c r="AM802" i="1"/>
  <c r="AN802" i="1" s="1"/>
  <c r="AM810" i="1"/>
  <c r="AN810" i="1" s="1"/>
  <c r="AM321" i="1"/>
  <c r="AN321" i="1" s="1"/>
  <c r="AM329" i="1"/>
  <c r="AN329" i="1" s="1"/>
  <c r="AM314" i="1"/>
  <c r="AN314" i="1" s="1"/>
  <c r="AM153" i="1"/>
  <c r="AN153" i="1" s="1"/>
  <c r="AM601" i="1"/>
  <c r="AN601" i="1" s="1"/>
  <c r="AM540" i="1"/>
  <c r="AN540" i="1" s="1"/>
  <c r="AM794" i="1"/>
  <c r="AN794" i="1" s="1"/>
  <c r="AM302" i="1"/>
  <c r="AN302" i="1" s="1"/>
  <c r="AM927" i="1"/>
  <c r="AN927" i="1" s="1"/>
  <c r="AM297" i="1"/>
  <c r="AN297" i="1" s="1"/>
  <c r="AM415" i="1"/>
  <c r="AN415" i="1" s="1"/>
  <c r="AM290" i="1"/>
  <c r="AN290" i="1" s="1"/>
  <c r="AM594" i="1"/>
  <c r="AN594" i="1" s="1"/>
  <c r="AM484" i="1"/>
  <c r="AN484" i="1" s="1"/>
  <c r="AM349" i="1"/>
  <c r="AN349" i="1" s="1"/>
  <c r="AM786" i="1"/>
  <c r="AN786" i="1" s="1"/>
  <c r="AM281" i="1"/>
  <c r="AN281" i="1" s="1"/>
  <c r="AM916" i="1"/>
  <c r="AN916" i="1" s="1"/>
  <c r="AM692" i="1"/>
  <c r="AN692" i="1" s="1"/>
  <c r="AM781" i="1"/>
  <c r="AN781" i="1" s="1"/>
  <c r="AM17" i="1"/>
  <c r="AN17" i="1" s="1"/>
  <c r="AM87" i="1"/>
  <c r="AN87" i="1" s="1"/>
  <c r="AM803" i="1"/>
  <c r="AN803" i="1" s="1"/>
  <c r="AM901" i="1"/>
  <c r="AN901" i="1" s="1"/>
  <c r="AM520" i="1"/>
  <c r="AN520" i="1" s="1"/>
  <c r="AM133" i="1"/>
  <c r="AN133" i="1" s="1"/>
  <c r="AM381" i="1"/>
  <c r="AN381" i="1" s="1"/>
  <c r="AM461" i="1"/>
  <c r="AN461" i="1" s="1"/>
  <c r="AM771" i="1"/>
  <c r="AN771" i="1" s="1"/>
  <c r="AM372" i="1"/>
  <c r="AN372" i="1" s="1"/>
  <c r="AM248" i="1"/>
  <c r="AN248" i="1" s="1"/>
  <c r="AM719" i="1"/>
  <c r="AN719" i="1" s="1"/>
  <c r="AM242" i="1"/>
  <c r="AN242" i="1" s="1"/>
  <c r="AM766" i="1"/>
  <c r="AN766" i="1" s="1"/>
  <c r="AM341" i="1"/>
  <c r="AN341" i="1" s="1"/>
  <c r="AM875" i="1"/>
  <c r="AN875" i="1" s="1"/>
  <c r="AM577" i="1"/>
  <c r="AN577" i="1" s="1"/>
  <c r="AM223" i="1"/>
  <c r="AN223" i="1" s="1"/>
  <c r="AM865" i="1"/>
  <c r="AN865" i="1" s="1"/>
  <c r="AM334" i="1"/>
  <c r="AN334" i="1" s="1"/>
  <c r="AM862" i="1"/>
  <c r="AN862" i="1" s="1"/>
  <c r="AM390" i="1"/>
  <c r="AN390" i="1" s="1"/>
  <c r="AM660" i="1"/>
  <c r="AN660" i="1" s="1"/>
  <c r="AM211" i="1"/>
  <c r="AN211" i="1" s="1"/>
  <c r="AM807" i="1"/>
  <c r="AN807" i="1" s="1"/>
  <c r="AM206" i="1"/>
  <c r="AN206" i="1" s="1"/>
  <c r="AM79" i="1"/>
  <c r="AN79" i="1" s="1"/>
  <c r="AM401" i="1"/>
  <c r="AN401" i="1" s="1"/>
  <c r="AM78" i="1"/>
  <c r="AN78" i="1" s="1"/>
  <c r="AM449" i="1"/>
  <c r="AN449" i="1" s="1"/>
  <c r="AM553" i="1"/>
  <c r="AN553" i="1" s="1"/>
  <c r="AM198" i="1"/>
  <c r="AN198" i="1" s="1"/>
  <c r="AM648" i="1"/>
  <c r="AN648" i="1" s="1"/>
  <c r="AM195" i="1"/>
  <c r="AN195" i="1" s="1"/>
  <c r="AM74" i="1"/>
  <c r="AN74" i="1" s="1"/>
  <c r="AM570" i="1"/>
  <c r="AN570" i="1" s="1"/>
  <c r="AM101" i="1"/>
  <c r="AN101" i="1" s="1"/>
  <c r="AM839" i="1"/>
  <c r="AN839" i="1" s="1"/>
  <c r="AM72" i="1"/>
  <c r="AN72" i="1" s="1"/>
  <c r="AM606" i="1"/>
  <c r="AN606" i="1" s="1"/>
  <c r="AM566" i="1"/>
  <c r="AN566" i="1" s="1"/>
  <c r="AM99" i="1"/>
  <c r="AN99" i="1" s="1"/>
  <c r="AM6" i="1"/>
  <c r="AN6" i="1" s="1"/>
  <c r="AM832" i="1"/>
  <c r="AN832" i="1" s="1"/>
  <c r="AM830" i="1"/>
  <c r="AN830" i="1" s="1"/>
  <c r="AM635" i="1"/>
  <c r="AN635" i="1" s="1"/>
  <c r="AM632" i="1"/>
  <c r="AN632" i="1" s="1"/>
  <c r="AM332" i="1"/>
  <c r="AN332" i="1" s="1"/>
  <c r="AM800" i="1"/>
  <c r="AN800" i="1" s="1"/>
  <c r="AM620" i="1"/>
  <c r="AN620" i="1" s="1"/>
  <c r="AM949" i="1"/>
  <c r="AN949" i="1" s="1"/>
  <c r="AM130" i="1"/>
  <c r="AN130" i="1" s="1"/>
  <c r="AM624" i="1"/>
  <c r="AN624" i="1" s="1"/>
  <c r="AM31" i="1"/>
  <c r="AN31" i="1" s="1"/>
  <c r="AM602" i="1"/>
  <c r="AN602" i="1" s="1"/>
  <c r="AM533" i="1"/>
  <c r="AN533" i="1" s="1"/>
  <c r="AM336" i="1"/>
  <c r="AN336" i="1" s="1"/>
  <c r="AM933" i="1"/>
  <c r="AN933" i="1" s="1"/>
  <c r="AM700" i="1"/>
  <c r="AN700" i="1" s="1"/>
  <c r="AM599" i="1"/>
  <c r="AN599" i="1" s="1"/>
  <c r="AM382" i="1"/>
  <c r="AN382" i="1" s="1"/>
  <c r="AM928" i="1"/>
  <c r="AN928" i="1" s="1"/>
  <c r="AM299" i="1"/>
  <c r="AN299" i="1" s="1"/>
  <c r="AM160" i="1"/>
  <c r="AN160" i="1" s="1"/>
  <c r="AM292" i="1"/>
  <c r="AN292" i="1" s="1"/>
  <c r="AM696" i="1"/>
  <c r="AN696" i="1" s="1"/>
  <c r="AM122" i="1"/>
  <c r="AN122" i="1" s="1"/>
  <c r="AM134" i="1"/>
  <c r="AN134" i="1" s="1"/>
  <c r="AM286" i="1"/>
  <c r="AN286" i="1" s="1"/>
  <c r="AM282" i="1"/>
  <c r="AN282" i="1" s="1"/>
  <c r="AM279" i="1"/>
  <c r="AN279" i="1" s="1"/>
  <c r="AM410" i="1"/>
  <c r="AN410" i="1" s="1"/>
  <c r="AM914" i="1"/>
  <c r="AN914" i="1" s="1"/>
  <c r="AM614" i="1"/>
  <c r="AN614" i="1" s="1"/>
  <c r="AM363" i="1"/>
  <c r="AN363" i="1" s="1"/>
  <c r="AM684" i="1"/>
  <c r="AN684" i="1" s="1"/>
  <c r="AM358" i="1"/>
  <c r="AN358" i="1" s="1"/>
  <c r="AM269" i="1"/>
  <c r="AN269" i="1" s="1"/>
  <c r="AM902" i="1"/>
  <c r="AN902" i="1" s="1"/>
  <c r="AM408" i="1"/>
  <c r="AN408" i="1" s="1"/>
  <c r="AM116" i="1"/>
  <c r="AN116" i="1" s="1"/>
  <c r="AM343" i="1"/>
  <c r="AN343" i="1" s="1"/>
  <c r="AM674" i="1"/>
  <c r="AN674" i="1" s="1"/>
  <c r="AM582" i="1"/>
  <c r="AN582" i="1" s="1"/>
  <c r="AM462" i="1"/>
  <c r="AN462" i="1" s="1"/>
  <c r="AM492" i="1"/>
  <c r="AN492" i="1" s="1"/>
  <c r="AM772" i="1"/>
  <c r="AN772" i="1" s="1"/>
  <c r="AM769" i="1"/>
  <c r="AN769" i="1" s="1"/>
  <c r="AM667" i="1"/>
  <c r="AN667" i="1" s="1"/>
  <c r="AM244" i="1"/>
  <c r="AN244" i="1" s="1"/>
  <c r="AM822" i="1"/>
  <c r="AN822" i="1" s="1"/>
  <c r="AM578" i="1"/>
  <c r="AN578" i="1" s="1"/>
  <c r="AM873" i="1"/>
  <c r="AN873" i="1" s="1"/>
  <c r="AM871" i="1"/>
  <c r="AN871" i="1" s="1"/>
  <c r="AM335" i="1"/>
  <c r="AN335" i="1" s="1"/>
  <c r="AM220" i="1"/>
  <c r="AN220" i="1" s="1"/>
  <c r="AM661" i="1"/>
  <c r="AN661" i="1" s="1"/>
  <c r="AM453" i="1"/>
  <c r="AN453" i="1" s="1"/>
  <c r="AM370" i="1"/>
  <c r="AN370" i="1" s="1"/>
  <c r="AM64" i="1"/>
  <c r="AN64" i="1" s="1"/>
  <c r="AM12" i="1"/>
  <c r="AN12" i="1" s="1"/>
  <c r="AM145" i="1"/>
  <c r="AN145" i="1" s="1"/>
  <c r="AM756" i="1"/>
  <c r="AN756" i="1" s="1"/>
  <c r="AM805" i="1"/>
  <c r="AN805" i="1" s="1"/>
  <c r="AM852" i="1"/>
  <c r="AN852" i="1" s="1"/>
  <c r="AM200" i="1"/>
  <c r="AN200" i="1" s="1"/>
  <c r="AM199" i="1"/>
  <c r="AN199" i="1" s="1"/>
  <c r="AM571" i="1"/>
  <c r="AN571" i="1" s="1"/>
  <c r="AM328" i="1"/>
  <c r="AN328" i="1" s="1"/>
  <c r="AM952" i="1"/>
  <c r="AN952" i="1" s="1"/>
  <c r="AM337" i="1"/>
  <c r="AN337" i="1" s="1"/>
  <c r="AM347" i="1"/>
  <c r="AN347" i="1" s="1"/>
  <c r="AM472" i="1"/>
  <c r="AN472" i="1" s="1"/>
  <c r="AM814" i="1"/>
  <c r="AN814" i="1" s="1"/>
  <c r="AM128" i="1"/>
  <c r="AN128" i="1" s="1"/>
  <c r="AM127" i="1"/>
  <c r="AN127" i="1" s="1"/>
  <c r="AM420" i="1"/>
  <c r="AN420" i="1" s="1"/>
  <c r="AM934" i="1"/>
  <c r="AN934" i="1" s="1"/>
  <c r="AM701" i="1"/>
  <c r="AN701" i="1" s="1"/>
  <c r="AM716" i="1"/>
  <c r="AN716" i="1" s="1"/>
  <c r="AM304" i="1"/>
  <c r="AN304" i="1" s="1"/>
  <c r="AM929" i="1"/>
  <c r="AN929" i="1" s="1"/>
  <c r="AM926" i="1"/>
  <c r="AN926" i="1" s="1"/>
  <c r="AM124" i="1"/>
  <c r="AN124" i="1" s="1"/>
  <c r="AM809" i="1"/>
  <c r="AN809" i="1" s="1"/>
  <c r="AM414" i="1"/>
  <c r="AN414" i="1" s="1"/>
  <c r="AM21" i="1"/>
  <c r="AN21" i="1" s="1"/>
  <c r="AM149" i="1"/>
  <c r="AN149" i="1" s="1"/>
  <c r="AM541" i="1"/>
  <c r="AN541" i="1" s="1"/>
  <c r="AM283" i="1"/>
  <c r="AN283" i="1" s="1"/>
  <c r="AM525" i="1"/>
  <c r="AN525" i="1" s="1"/>
  <c r="AM915" i="1"/>
  <c r="AN915" i="1" s="1"/>
  <c r="AM19" i="1"/>
  <c r="AN19" i="1" s="1"/>
  <c r="AM689" i="1"/>
  <c r="AN689" i="1" s="1"/>
  <c r="AM687" i="1"/>
  <c r="AN687" i="1" s="1"/>
  <c r="AM909" i="1"/>
  <c r="AN909" i="1" s="1"/>
  <c r="AM352" i="1"/>
  <c r="AN352" i="1" s="1"/>
  <c r="AM46" i="1"/>
  <c r="AN46" i="1" s="1"/>
  <c r="AM675" i="1"/>
  <c r="AN675" i="1" s="1"/>
  <c r="AM894" i="1"/>
  <c r="AN894" i="1" s="1"/>
  <c r="AM85" i="1"/>
  <c r="AN85" i="1" s="1"/>
  <c r="AM35" i="1"/>
  <c r="AN35" i="1" s="1"/>
  <c r="AM888" i="1"/>
  <c r="AN888" i="1" s="1"/>
  <c r="AM83" i="1"/>
  <c r="AN83" i="1" s="1"/>
  <c r="AM665" i="1"/>
  <c r="AN665" i="1" s="1"/>
  <c r="AM824" i="1"/>
  <c r="AN824" i="1" s="1"/>
  <c r="AM868" i="1"/>
  <c r="AN868" i="1" s="1"/>
  <c r="AM663" i="1"/>
  <c r="AN663" i="1" s="1"/>
  <c r="AM146" i="1"/>
  <c r="AN146" i="1" s="1"/>
  <c r="AM212" i="1"/>
  <c r="AN212" i="1" s="1"/>
  <c r="AM658" i="1"/>
  <c r="AN658" i="1" s="1"/>
  <c r="AM54" i="1"/>
  <c r="AN54" i="1" s="1"/>
  <c r="AM758" i="1"/>
  <c r="AN758" i="1" s="1"/>
  <c r="AM433" i="1"/>
  <c r="AN433" i="1" s="1"/>
  <c r="AM144" i="1"/>
  <c r="AN144" i="1" s="1"/>
  <c r="AM853" i="1"/>
  <c r="AN853" i="1" s="1"/>
  <c r="AM400" i="1"/>
  <c r="AN400" i="1" s="1"/>
  <c r="AM506" i="1"/>
  <c r="AN506" i="1" s="1"/>
  <c r="AM846" i="1"/>
  <c r="AN846" i="1" s="1"/>
  <c r="AM479" i="1"/>
  <c r="AN479" i="1" s="1"/>
  <c r="AM63" i="1"/>
  <c r="AN63" i="1" s="1"/>
  <c r="AM445" i="1"/>
  <c r="AN445" i="1" s="1"/>
  <c r="AM812" i="1"/>
  <c r="AN812" i="1" s="1"/>
  <c r="AM190" i="1"/>
  <c r="AN190" i="1" s="1"/>
  <c r="AM186" i="1"/>
  <c r="AN186" i="1" s="1"/>
  <c r="AM71" i="1"/>
  <c r="AN71" i="1" s="1"/>
  <c r="AM183" i="1"/>
  <c r="AN183" i="1" s="1"/>
  <c r="AM836" i="1"/>
  <c r="AN836" i="1" s="1"/>
  <c r="AM835" i="1"/>
  <c r="AN835" i="1" s="1"/>
  <c r="AM741" i="1"/>
  <c r="AN741" i="1" s="1"/>
  <c r="AM393" i="1"/>
  <c r="AN393" i="1" s="1"/>
  <c r="AM3" i="1"/>
  <c r="AN3" i="1" s="1"/>
  <c r="AM48" i="1"/>
  <c r="AN48" i="1" s="1"/>
  <c r="AM736" i="1"/>
  <c r="AN736" i="1" s="1"/>
  <c r="AM447" i="1"/>
  <c r="AN447" i="1" s="1"/>
  <c r="AM194" i="1"/>
  <c r="AN194" i="1" s="1"/>
  <c r="AM646" i="1"/>
  <c r="AN646" i="1" s="1"/>
  <c r="AM840" i="1"/>
  <c r="AN840" i="1" s="1"/>
  <c r="AM338" i="1"/>
  <c r="AN338" i="1" s="1"/>
  <c r="AM182" i="1"/>
  <c r="AN182" i="1" s="1"/>
  <c r="AM50" i="1"/>
  <c r="AN50" i="1" s="1"/>
  <c r="AM28" i="1"/>
  <c r="AN28" i="1" s="1"/>
  <c r="AM637" i="1"/>
  <c r="AN637" i="1" s="1"/>
  <c r="AM158" i="1"/>
  <c r="AN158" i="1" s="1"/>
  <c r="AM392" i="1"/>
  <c r="AN392" i="1" s="1"/>
  <c r="AM881" i="1"/>
  <c r="AN881" i="1" s="1"/>
  <c r="AM34" i="1"/>
  <c r="AN34" i="1" s="1"/>
  <c r="AM579" i="1"/>
  <c r="AN579" i="1" s="1"/>
  <c r="AM225" i="1"/>
  <c r="AN225" i="1" s="1"/>
  <c r="AM727" i="1"/>
  <c r="AN727" i="1" s="1"/>
  <c r="AM207" i="1"/>
  <c r="AN207" i="1" s="1"/>
  <c r="AM573" i="1"/>
  <c r="AN573" i="1" s="1"/>
  <c r="AM448" i="1"/>
  <c r="AN448" i="1" s="1"/>
  <c r="AM143" i="1"/>
  <c r="AN143" i="1" s="1"/>
  <c r="AM504" i="1"/>
  <c r="AN504" i="1" s="1"/>
  <c r="AM193" i="1"/>
  <c r="AN193" i="1" s="1"/>
  <c r="AM191" i="1"/>
  <c r="AN191" i="1" s="1"/>
  <c r="AM745" i="1"/>
  <c r="AN745" i="1" s="1"/>
  <c r="AM838" i="1"/>
  <c r="AN838" i="1" s="1"/>
  <c r="AM184" i="1"/>
  <c r="AN184" i="1" s="1"/>
  <c r="AM178" i="1"/>
  <c r="AN178" i="1" s="1"/>
  <c r="AM638" i="1"/>
  <c r="AN638" i="1" s="1"/>
  <c r="AM170" i="1"/>
  <c r="AN170" i="1" s="1"/>
  <c r="AM551" i="1"/>
  <c r="AN551" i="1" s="1"/>
  <c r="AM326" i="1"/>
  <c r="AN326" i="1" s="1"/>
  <c r="AM474" i="1"/>
  <c r="AN474" i="1" s="1"/>
  <c r="AM944" i="1"/>
  <c r="AN944" i="1" s="1"/>
  <c r="AM320" i="1"/>
  <c r="AN320" i="1" s="1"/>
  <c r="AM538" i="1"/>
  <c r="AN538" i="1" s="1"/>
  <c r="AM313" i="1"/>
  <c r="AN313" i="1" s="1"/>
  <c r="AM311" i="1"/>
  <c r="AN311" i="1" s="1"/>
  <c r="AM310" i="1"/>
  <c r="AN310" i="1" s="1"/>
  <c r="AM708" i="1"/>
  <c r="AN708" i="1" s="1"/>
  <c r="AM489" i="1"/>
  <c r="AN489" i="1" s="1"/>
  <c r="AM697" i="1"/>
  <c r="AN697" i="1" s="1"/>
  <c r="AM300" i="1"/>
  <c r="AN300" i="1" s="1"/>
  <c r="AM417" i="1"/>
  <c r="AN417" i="1" s="1"/>
  <c r="AM57" i="1"/>
  <c r="AN57" i="1" s="1"/>
  <c r="AM123" i="1"/>
  <c r="AN123" i="1" s="1"/>
  <c r="AM543" i="1"/>
  <c r="AN543" i="1" s="1"/>
  <c r="AM539" i="1"/>
  <c r="AN539" i="1" s="1"/>
  <c r="AM951" i="1"/>
  <c r="AN951" i="1" s="1"/>
  <c r="AM473" i="1"/>
  <c r="AN473" i="1" s="1"/>
  <c r="AM59" i="1"/>
  <c r="AN59" i="1" s="1"/>
  <c r="AM346" i="1"/>
  <c r="AN346" i="1" s="1"/>
  <c r="AM322" i="1"/>
  <c r="AN322" i="1" s="1"/>
  <c r="AM319" i="1"/>
  <c r="AN319" i="1" s="1"/>
  <c r="AM317" i="1"/>
  <c r="AN317" i="1" s="1"/>
  <c r="AM819" i="1"/>
  <c r="AN819" i="1" s="1"/>
  <c r="AM702" i="1"/>
  <c r="AN702" i="1" s="1"/>
  <c r="AM94" i="1"/>
  <c r="AN94" i="1" s="1"/>
  <c r="AM345" i="1"/>
  <c r="AN345" i="1" s="1"/>
  <c r="AM369" i="1"/>
  <c r="AN369" i="1" s="1"/>
  <c r="AM151" i="1"/>
  <c r="AN151" i="1" s="1"/>
  <c r="AM792" i="1"/>
  <c r="AN792" i="1" s="1"/>
  <c r="AM529" i="1"/>
  <c r="AN529" i="1" s="1"/>
  <c r="AM22" i="1"/>
  <c r="AN22" i="1" s="1"/>
  <c r="AM818" i="1"/>
  <c r="AN818" i="1" s="1"/>
  <c r="AM412" i="1"/>
  <c r="AN412" i="1" s="1"/>
  <c r="AM288" i="1"/>
  <c r="AN288" i="1" s="1"/>
  <c r="AM411" i="1"/>
  <c r="AN411" i="1" s="1"/>
  <c r="AM918" i="1"/>
  <c r="AN918" i="1" s="1"/>
  <c r="AM730" i="1"/>
  <c r="AN730" i="1" s="1"/>
  <c r="AM590" i="1"/>
  <c r="AN590" i="1" s="1"/>
  <c r="AM691" i="1"/>
  <c r="AN691" i="1" s="1"/>
  <c r="AM483" i="1"/>
  <c r="AN483" i="1" s="1"/>
  <c r="AM911" i="1"/>
  <c r="AN911" i="1" s="1"/>
  <c r="AM544" i="1"/>
  <c r="AN544" i="1" s="1"/>
  <c r="AM615" i="1"/>
  <c r="AN615" i="1" s="1"/>
  <c r="AM376" i="1"/>
  <c r="AN376" i="1" s="1"/>
  <c r="AM268" i="1"/>
  <c r="AN268" i="1" s="1"/>
  <c r="AM86" i="1"/>
  <c r="AN86" i="1" s="1"/>
  <c r="AM677" i="1"/>
  <c r="AN677" i="1" s="1"/>
  <c r="AM713" i="1"/>
  <c r="AN713" i="1" s="1"/>
  <c r="AM261" i="1"/>
  <c r="AN261" i="1" s="1"/>
  <c r="AM259" i="1"/>
  <c r="AN259" i="1" s="1"/>
  <c r="AM43" i="1"/>
  <c r="AN43" i="1" s="1"/>
  <c r="AM890" i="1"/>
  <c r="AN890" i="1" s="1"/>
  <c r="AM887" i="1"/>
  <c r="AN887" i="1" s="1"/>
  <c r="AM669" i="1"/>
  <c r="AN669" i="1" s="1"/>
  <c r="AM884" i="1"/>
  <c r="AN884" i="1" s="1"/>
  <c r="AM619" i="1"/>
  <c r="AN619" i="1" s="1"/>
  <c r="AM147" i="1"/>
  <c r="AN147" i="1" s="1"/>
  <c r="AM84" i="1"/>
  <c r="AN84" i="1" s="1"/>
  <c r="AM238" i="1"/>
  <c r="AN238" i="1" s="1"/>
  <c r="AM234" i="1"/>
  <c r="AN234" i="1" s="1"/>
  <c r="AM230" i="1"/>
  <c r="AN230" i="1" s="1"/>
  <c r="AM425" i="1"/>
  <c r="AN425" i="1" s="1"/>
  <c r="AM405" i="1"/>
  <c r="AN405" i="1" s="1"/>
  <c r="AM40" i="1"/>
  <c r="AN40" i="1" s="1"/>
  <c r="AM513" i="1"/>
  <c r="AN513" i="1" s="1"/>
  <c r="AM81" i="1"/>
  <c r="AN81" i="1" s="1"/>
  <c r="AM761" i="1"/>
  <c r="AN761" i="1" s="1"/>
  <c r="AM618" i="1"/>
  <c r="AN618" i="1" s="1"/>
  <c r="AM67" i="1"/>
  <c r="AN67" i="1" s="1"/>
  <c r="AM452" i="1"/>
  <c r="AN452" i="1" s="1"/>
  <c r="AM757" i="1"/>
  <c r="AN757" i="1" s="1"/>
  <c r="AM806" i="1"/>
  <c r="AN806" i="1" s="1"/>
  <c r="AM854" i="1"/>
  <c r="AN854" i="1" s="1"/>
  <c r="AM654" i="1"/>
  <c r="AN654" i="1" s="1"/>
  <c r="AM340" i="1"/>
  <c r="AN340" i="1" s="1"/>
  <c r="AM650" i="1"/>
  <c r="AN650" i="1" s="1"/>
  <c r="AM845" i="1"/>
  <c r="AN845" i="1" s="1"/>
  <c r="AM557" i="1"/>
  <c r="AN557" i="1" s="1"/>
  <c r="AM142" i="1"/>
  <c r="AN142" i="1" s="1"/>
  <c r="AM843" i="1"/>
  <c r="AN843" i="1" s="1"/>
  <c r="AM569" i="1"/>
  <c r="AN569" i="1" s="1"/>
  <c r="AM137" i="1"/>
  <c r="AN137" i="1" s="1"/>
  <c r="AM626" i="1"/>
  <c r="AN626" i="1" s="1"/>
  <c r="AM837" i="1"/>
  <c r="AN837" i="1" s="1"/>
  <c r="AM503" i="1"/>
  <c r="AN503" i="1" s="1"/>
  <c r="AM177" i="1"/>
  <c r="AN177" i="1" s="1"/>
  <c r="AM70" i="1"/>
  <c r="AN70" i="1" s="1"/>
  <c r="AM377" i="1"/>
  <c r="AN377" i="1" s="1"/>
  <c r="AM5" i="1"/>
  <c r="AN5" i="1" s="1"/>
  <c r="AM437" i="1"/>
  <c r="AN437" i="1" s="1"/>
  <c r="AM351" i="1"/>
  <c r="AN351" i="1" s="1"/>
  <c r="AM560" i="1"/>
  <c r="AN560" i="1" s="1"/>
  <c r="AM813" i="1"/>
  <c r="AN813" i="1" s="1"/>
  <c r="AM605" i="1"/>
  <c r="AN605" i="1" s="1"/>
  <c r="AM353" i="1"/>
  <c r="AN353" i="1" s="1"/>
  <c r="AM423" i="1"/>
  <c r="AN423" i="1" s="1"/>
  <c r="AM535" i="1"/>
  <c r="AN535" i="1" s="1"/>
  <c r="AM603" i="1"/>
  <c r="AN603" i="1" s="1"/>
  <c r="AM155" i="1"/>
  <c r="AN155" i="1" s="1"/>
  <c r="AM705" i="1"/>
  <c r="AN705" i="1" s="1"/>
  <c r="AM625" i="1"/>
  <c r="AN625" i="1" s="1"/>
  <c r="AM486" i="1"/>
  <c r="AN486" i="1" s="1"/>
  <c r="AM600" i="1"/>
  <c r="AN600" i="1" s="1"/>
  <c r="AM90" i="1"/>
  <c r="AN90" i="1" s="1"/>
  <c r="AM931" i="1"/>
  <c r="AN931" i="1" s="1"/>
  <c r="AM157" i="1"/>
  <c r="AN157" i="1" s="1"/>
  <c r="AM597" i="1"/>
  <c r="AN597" i="1" s="1"/>
  <c r="AM89" i="1"/>
  <c r="AN89" i="1" s="1"/>
  <c r="AM293" i="1"/>
  <c r="AN293" i="1" s="1"/>
  <c r="AM44" i="1"/>
  <c r="AN44" i="1" s="1"/>
  <c r="AM289" i="1"/>
  <c r="AN289" i="1" s="1"/>
  <c r="AM287" i="1"/>
  <c r="AN287" i="1" s="1"/>
  <c r="AM344" i="1"/>
  <c r="AN344" i="1" s="1"/>
  <c r="AM526" i="1"/>
  <c r="AN526" i="1" s="1"/>
  <c r="AM280" i="1"/>
  <c r="AN280" i="1" s="1"/>
  <c r="AM365" i="1"/>
  <c r="AN365" i="1" s="1"/>
  <c r="AM728" i="1"/>
  <c r="AN728" i="1" s="1"/>
  <c r="AM910" i="1"/>
  <c r="AN910" i="1" s="1"/>
  <c r="AM685" i="1"/>
  <c r="AN685" i="1" s="1"/>
  <c r="AM907" i="1"/>
  <c r="AN907" i="1" s="1"/>
  <c r="AM118" i="1"/>
  <c r="AN118" i="1" s="1"/>
  <c r="AM679" i="1"/>
  <c r="AN679" i="1" s="1"/>
  <c r="AM779" i="1"/>
  <c r="AN779" i="1" s="1"/>
  <c r="AM893" i="1"/>
  <c r="AN893" i="1" s="1"/>
  <c r="AM725" i="1"/>
  <c r="AN725" i="1" s="1"/>
  <c r="AM254" i="1"/>
  <c r="AN254" i="1" s="1"/>
  <c r="AM542" i="1"/>
  <c r="AN542" i="1" s="1"/>
  <c r="AM668" i="1"/>
  <c r="AN668" i="1" s="1"/>
  <c r="AM770" i="1"/>
  <c r="AN770" i="1" s="1"/>
  <c r="AM458" i="1"/>
  <c r="AN458" i="1" s="1"/>
  <c r="AM380" i="1"/>
  <c r="AN380" i="1" s="1"/>
  <c r="AM240" i="1"/>
  <c r="AN240" i="1" s="1"/>
  <c r="AM162" i="1"/>
  <c r="AN162" i="1" s="1"/>
  <c r="AM482" i="1"/>
  <c r="AN482" i="1" s="1"/>
  <c r="AM765" i="1"/>
  <c r="AN765" i="1" s="1"/>
  <c r="AM724" i="1"/>
  <c r="AN724" i="1" s="1"/>
  <c r="AM33" i="1"/>
  <c r="AN33" i="1" s="1"/>
  <c r="AM863" i="1"/>
  <c r="AN863" i="1" s="1"/>
  <c r="AM861" i="1"/>
  <c r="AN861" i="1" s="1"/>
  <c r="AM215" i="1"/>
  <c r="AN215" i="1" s="1"/>
  <c r="AM13" i="1"/>
  <c r="AN13" i="1" s="1"/>
  <c r="AM210" i="1"/>
  <c r="AN210" i="1" s="1"/>
  <c r="AM508" i="1"/>
  <c r="AN508" i="1" s="1"/>
  <c r="AM617" i="1"/>
  <c r="AN617" i="1" s="1"/>
  <c r="AM855" i="1"/>
  <c r="AN855" i="1" s="1"/>
  <c r="AM656" i="1"/>
  <c r="AN656" i="1" s="1"/>
  <c r="AM754" i="1"/>
  <c r="AN754" i="1" s="1"/>
  <c r="AM850" i="1"/>
  <c r="AN850" i="1" s="1"/>
  <c r="AM42" i="1"/>
  <c r="AN42" i="1" s="1"/>
  <c r="AM751" i="1"/>
  <c r="AN751" i="1" s="1"/>
  <c r="AM647" i="1"/>
  <c r="AN647" i="1" s="1"/>
  <c r="AM103" i="1"/>
  <c r="AN103" i="1" s="1"/>
  <c r="AM141" i="1"/>
  <c r="AN141" i="1" s="1"/>
  <c r="AM189" i="1"/>
  <c r="AN189" i="1" s="1"/>
  <c r="AM100" i="1"/>
  <c r="AN100" i="1" s="1"/>
  <c r="AM568" i="1"/>
  <c r="AN568" i="1" s="1"/>
  <c r="AM567" i="1"/>
  <c r="AN567" i="1" s="1"/>
  <c r="AM804" i="1"/>
  <c r="AN804" i="1" s="1"/>
  <c r="AM176" i="1"/>
  <c r="AN176" i="1" s="1"/>
  <c r="AM174" i="1"/>
  <c r="AN174" i="1" s="1"/>
  <c r="AM731" i="1"/>
  <c r="AN731" i="1" s="1"/>
  <c r="AM829" i="1"/>
  <c r="AN829" i="1" s="1"/>
  <c r="AM738" i="1"/>
  <c r="AN738" i="1" s="1"/>
  <c r="AM499" i="1"/>
  <c r="AN499" i="1" s="1"/>
  <c r="AM631" i="1"/>
  <c r="AN631" i="1" s="1"/>
  <c r="AM239" i="1"/>
  <c r="AN239" i="1" s="1"/>
  <c r="AM161" i="1"/>
  <c r="AN161" i="1" s="1"/>
  <c r="AM25" i="1"/>
  <c r="AN25" i="1" s="1"/>
  <c r="AM494" i="1"/>
  <c r="AN494" i="1" s="1"/>
  <c r="AM350" i="1"/>
  <c r="AN350" i="1" s="1"/>
  <c r="AM945" i="1"/>
  <c r="AN945" i="1" s="1"/>
  <c r="AM534" i="1"/>
  <c r="AN534" i="1" s="1"/>
  <c r="AM940" i="1"/>
  <c r="AN940" i="1" s="1"/>
  <c r="AM936" i="1"/>
  <c r="AN936" i="1" s="1"/>
  <c r="AM91" i="1"/>
  <c r="AN91" i="1" s="1"/>
  <c r="AM312" i="1"/>
  <c r="AN312" i="1" s="1"/>
  <c r="AM23" i="1"/>
  <c r="AN23" i="1" s="1"/>
  <c r="AM309" i="1"/>
  <c r="AN309" i="1" s="1"/>
  <c r="AM306" i="1"/>
  <c r="AN306" i="1" s="1"/>
  <c r="AM531" i="1"/>
  <c r="AN531" i="1" s="1"/>
  <c r="AM301" i="1"/>
  <c r="AN301" i="1" s="1"/>
  <c r="AM125" i="1"/>
  <c r="AN125" i="1" s="1"/>
  <c r="AM295" i="1"/>
  <c r="AN295" i="1" s="1"/>
  <c r="AM491" i="1"/>
  <c r="AN491" i="1" s="1"/>
  <c r="AM923" i="1"/>
  <c r="AN923" i="1" s="1"/>
  <c r="AM801" i="1"/>
  <c r="AN801" i="1" s="1"/>
  <c r="AM432" i="1"/>
  <c r="AN432" i="1" s="1"/>
  <c r="AM88" i="1"/>
  <c r="AN88" i="1" s="1"/>
  <c r="AM715" i="1"/>
  <c r="AN715" i="1" s="1"/>
  <c r="AM811" i="1"/>
  <c r="AN811" i="1" s="1"/>
  <c r="AM364" i="1"/>
  <c r="AN364" i="1" s="1"/>
  <c r="AM782" i="1"/>
  <c r="AN782" i="1" s="1"/>
  <c r="AM586" i="1"/>
  <c r="AN586" i="1" s="1"/>
  <c r="AM273" i="1"/>
  <c r="AN273" i="1" s="1"/>
  <c r="AM682" i="1"/>
  <c r="AN682" i="1" s="1"/>
  <c r="AM555" i="1"/>
  <c r="AN555" i="1" s="1"/>
  <c r="AM584" i="1"/>
  <c r="AN584" i="1" s="1"/>
  <c r="AM266" i="1"/>
  <c r="AN266" i="1" s="1"/>
  <c r="AM373" i="1"/>
  <c r="AN373" i="1" s="1"/>
  <c r="AM676" i="1"/>
  <c r="AN676" i="1" s="1"/>
  <c r="AM897" i="1"/>
  <c r="AN897" i="1" s="1"/>
  <c r="AM260" i="1"/>
  <c r="AN260" i="1" s="1"/>
  <c r="AM258" i="1"/>
  <c r="AN258" i="1" s="1"/>
  <c r="AM581" i="1"/>
  <c r="AN581" i="1" s="1"/>
  <c r="AM670" i="1"/>
  <c r="AN670" i="1" s="1"/>
  <c r="AM387" i="1"/>
  <c r="AN387" i="1" s="1"/>
  <c r="AM357" i="1"/>
  <c r="AN357" i="1" s="1"/>
  <c r="AM342" i="1"/>
  <c r="AN342" i="1" s="1"/>
  <c r="AM15" i="1"/>
  <c r="AN15" i="1" s="1"/>
  <c r="AM666" i="1"/>
  <c r="AN666" i="1" s="1"/>
  <c r="AM878" i="1"/>
  <c r="AN878" i="1" s="1"/>
  <c r="AM236" i="1"/>
  <c r="AN236" i="1" s="1"/>
  <c r="AM233" i="1"/>
  <c r="AN233" i="1" s="1"/>
  <c r="AM227" i="1"/>
  <c r="AN227" i="1" s="1"/>
  <c r="AM817" i="1"/>
  <c r="AN817" i="1" s="1"/>
  <c r="AM455" i="1"/>
  <c r="AN455" i="1" s="1"/>
  <c r="AM222" i="1"/>
  <c r="AN222" i="1" s="1"/>
  <c r="AM762" i="1"/>
  <c r="AN762" i="1" s="1"/>
  <c r="AM454" i="1"/>
  <c r="AN454" i="1" s="1"/>
  <c r="AM511" i="1"/>
  <c r="AN511" i="1" s="1"/>
  <c r="AM378" i="1"/>
  <c r="AN378" i="1" s="1"/>
  <c r="AM857" i="1"/>
  <c r="AN857" i="1" s="1"/>
  <c r="AM356" i="1"/>
  <c r="AN356" i="1" s="1"/>
  <c r="AM105" i="1"/>
  <c r="AN105" i="1" s="1"/>
  <c r="AM657" i="1"/>
  <c r="AN657" i="1" s="1"/>
  <c r="AM202" i="1"/>
  <c r="AN202" i="1" s="1"/>
  <c r="AM652" i="1"/>
  <c r="AN652" i="1" s="1"/>
  <c r="AM651" i="1"/>
  <c r="AN651" i="1" s="1"/>
  <c r="AM649" i="1"/>
  <c r="AN649" i="1" s="1"/>
  <c r="AM446" i="1"/>
  <c r="AN446" i="1" s="1"/>
  <c r="AM732" i="1"/>
  <c r="AN732" i="1" s="1"/>
  <c r="AM102" i="1"/>
  <c r="AN102" i="1" s="1"/>
  <c r="AM192" i="1"/>
  <c r="AN192" i="1" s="1"/>
  <c r="AM643" i="1"/>
  <c r="AN643" i="1" s="1"/>
  <c r="AM62" i="1"/>
  <c r="AN62" i="1" s="1"/>
  <c r="AM179" i="1"/>
  <c r="AN179" i="1" s="1"/>
  <c r="AM640" i="1"/>
  <c r="AN640" i="1" s="1"/>
  <c r="AM98" i="1"/>
  <c r="AN98" i="1" s="1"/>
  <c r="AM563" i="1"/>
  <c r="AN563" i="1" s="1"/>
  <c r="AM477" i="1"/>
  <c r="AN477" i="1" s="1"/>
  <c r="AM636" i="1"/>
  <c r="AN636" i="1" s="1"/>
  <c r="AM500" i="1"/>
  <c r="AN500" i="1" s="1"/>
  <c r="AM167" i="1"/>
  <c r="AN167" i="1" s="1"/>
  <c r="AM826" i="1"/>
  <c r="AN826" i="1" s="1"/>
  <c r="AM308" i="1"/>
  <c r="AN308" i="1" s="1"/>
  <c r="AM69" i="1"/>
  <c r="AN69" i="1" s="1"/>
  <c r="AM14" i="1"/>
  <c r="AN14" i="1" s="1"/>
  <c r="AM552" i="1"/>
  <c r="AN552" i="1" s="1"/>
  <c r="AM948" i="1"/>
  <c r="AN948" i="1" s="1"/>
  <c r="AM383" i="1"/>
  <c r="AN383" i="1" s="1"/>
  <c r="AM316" i="1"/>
  <c r="AN316" i="1" s="1"/>
  <c r="AM717" i="1"/>
  <c r="AN717" i="1" s="1"/>
  <c r="AM386" i="1"/>
  <c r="AN386" i="1" s="1"/>
  <c r="AM532" i="1"/>
  <c r="AN532" i="1" s="1"/>
  <c r="AM932" i="1"/>
  <c r="AN932" i="1" s="1"/>
  <c r="AM930" i="1"/>
  <c r="AN930" i="1" s="1"/>
  <c r="AM366" i="1"/>
  <c r="AN366" i="1" s="1"/>
  <c r="AM524" i="1"/>
  <c r="AN524" i="1" s="1"/>
  <c r="AM95" i="1"/>
  <c r="AN95" i="1" s="1"/>
  <c r="AM913" i="1"/>
  <c r="AN913" i="1" s="1"/>
  <c r="AM912" i="1"/>
  <c r="AN912" i="1" s="1"/>
  <c r="AM549" i="1"/>
  <c r="AN549" i="1" s="1"/>
  <c r="AM493" i="1"/>
  <c r="AN493" i="1" s="1"/>
  <c r="AM906" i="1"/>
  <c r="AN906" i="1" s="1"/>
  <c r="AM267" i="1"/>
  <c r="AN267" i="1" s="1"/>
  <c r="AM726" i="1"/>
  <c r="AN726" i="1" s="1"/>
  <c r="AM734" i="1"/>
  <c r="AN734" i="1" s="1"/>
  <c r="AM519" i="1"/>
  <c r="AN519" i="1" s="1"/>
  <c r="AM673" i="1"/>
  <c r="AN673" i="1" s="1"/>
  <c r="AM16" i="1"/>
  <c r="AN16" i="1" s="1"/>
  <c r="AM114" i="1"/>
  <c r="AN114" i="1" s="1"/>
  <c r="AM671" i="1"/>
  <c r="AN671" i="1" s="1"/>
  <c r="AM252" i="1"/>
  <c r="AN252" i="1" s="1"/>
  <c r="AM438" i="1"/>
  <c r="AN438" i="1" s="1"/>
  <c r="AM487" i="1"/>
  <c r="AN487" i="1" s="1"/>
  <c r="AM93" i="1"/>
  <c r="AN93" i="1" s="1"/>
  <c r="AM243" i="1"/>
  <c r="AN243" i="1" s="1"/>
  <c r="AM622" i="1"/>
  <c r="AN622" i="1" s="1"/>
  <c r="AM664" i="1"/>
  <c r="AN664" i="1" s="1"/>
  <c r="AM872" i="1"/>
  <c r="AN872" i="1" s="1"/>
  <c r="AM870" i="1"/>
  <c r="AN870" i="1" s="1"/>
  <c r="AM867" i="1"/>
  <c r="AN867" i="1" s="1"/>
  <c r="AM864" i="1"/>
  <c r="AN864" i="1" s="1"/>
  <c r="AM662" i="1"/>
  <c r="AN662" i="1" s="1"/>
  <c r="AM608" i="1"/>
  <c r="AN608" i="1" s="1"/>
  <c r="AM107" i="1"/>
  <c r="AN107" i="1" s="1"/>
  <c r="AM576" i="1"/>
  <c r="AN576" i="1" s="1"/>
  <c r="AM403" i="1"/>
  <c r="AN403" i="1" s="1"/>
  <c r="AM39" i="1"/>
  <c r="AN39" i="1" s="1"/>
  <c r="AM507" i="1"/>
  <c r="AN507" i="1" s="1"/>
  <c r="AM203" i="1"/>
  <c r="AN203" i="1" s="1"/>
  <c r="AM851" i="1"/>
  <c r="AN851" i="1" s="1"/>
  <c r="AM572" i="1"/>
  <c r="AN572" i="1" s="1"/>
  <c r="AM77" i="1"/>
  <c r="AN77" i="1" s="1"/>
  <c r="AM197" i="1"/>
  <c r="AN197" i="1" s="1"/>
  <c r="AM11" i="1"/>
  <c r="AN11" i="1" s="1"/>
  <c r="AM10" i="1"/>
  <c r="AN10" i="1" s="1"/>
  <c r="AM396" i="1"/>
  <c r="AN396" i="1" s="1"/>
  <c r="AM747" i="1"/>
  <c r="AN747" i="1" s="1"/>
  <c r="AM496" i="1"/>
  <c r="AN496" i="1" s="1"/>
  <c r="AM159" i="1"/>
  <c r="AN159" i="1" s="1"/>
  <c r="AM185" i="1"/>
  <c r="AN185" i="1" s="1"/>
  <c r="AM480" i="1"/>
  <c r="AN480" i="1" s="1"/>
  <c r="AM613" i="1"/>
  <c r="AN613" i="1" s="1"/>
  <c r="AM564" i="1"/>
  <c r="AN564" i="1" s="1"/>
  <c r="AM831" i="1"/>
  <c r="AN831" i="1" s="1"/>
  <c r="AM49" i="1"/>
  <c r="AN49" i="1" s="1"/>
  <c r="AM169" i="1"/>
  <c r="AN169" i="1" s="1"/>
  <c r="AM168" i="1"/>
  <c r="AN168" i="1" s="1"/>
  <c r="AM629" i="1"/>
  <c r="AN629" i="1" s="1"/>
  <c r="AM471" i="1"/>
  <c r="AN471" i="1" s="1"/>
  <c r="AM150" i="1"/>
  <c r="AN150" i="1" s="1"/>
  <c r="AM163" i="1"/>
  <c r="AN163" i="1" s="1"/>
  <c r="AM68" i="1"/>
  <c r="AN68" i="1" s="1"/>
  <c r="AM883" i="1"/>
  <c r="AN883" i="1" s="1"/>
  <c r="AM246" i="1"/>
  <c r="AN246" i="1" s="1"/>
  <c r="AM29" i="1"/>
  <c r="AN29" i="1" s="1"/>
  <c r="AM623" i="1"/>
  <c r="AN623" i="1" s="1"/>
  <c r="AM877" i="1"/>
  <c r="AN877" i="1" s="1"/>
  <c r="AM406" i="1"/>
  <c r="AN406" i="1" s="1"/>
  <c r="AM229" i="1"/>
  <c r="AN229" i="1" s="1"/>
  <c r="AM869" i="1"/>
  <c r="AN869" i="1" s="1"/>
  <c r="AM82" i="1"/>
  <c r="AN82" i="1" s="1"/>
  <c r="AM109" i="1"/>
  <c r="AN109" i="1" s="1"/>
  <c r="AM131" i="1"/>
  <c r="AN131" i="1" s="1"/>
  <c r="AM859" i="1"/>
  <c r="AN859" i="1" s="1"/>
  <c r="AM138" i="1"/>
  <c r="AN138" i="1" s="1"/>
  <c r="AM510" i="1"/>
  <c r="AN510" i="1" s="1"/>
  <c r="AM509" i="1"/>
  <c r="AN509" i="1" s="1"/>
  <c r="AM208" i="1"/>
  <c r="AN208" i="1" s="1"/>
  <c r="AM355" i="1"/>
  <c r="AN355" i="1" s="1"/>
  <c r="AM204" i="1"/>
  <c r="AN204" i="1" s="1"/>
  <c r="AM556" i="1"/>
  <c r="AN556" i="1" s="1"/>
  <c r="AM450" i="1"/>
  <c r="AN450" i="1" s="1"/>
  <c r="AM849" i="1"/>
  <c r="AN849" i="1" s="1"/>
  <c r="AM427" i="1"/>
  <c r="AN427" i="1" s="1"/>
  <c r="AM750" i="1"/>
  <c r="AN750" i="1" s="1"/>
  <c r="AM397" i="1"/>
  <c r="AN397" i="1" s="1"/>
  <c r="AM607" i="1"/>
  <c r="AN607" i="1" s="1"/>
  <c r="AM842" i="1"/>
  <c r="AN842" i="1" s="1"/>
  <c r="AM45" i="1"/>
  <c r="AN45" i="1" s="1"/>
  <c r="AM444" i="1"/>
  <c r="AN444" i="1" s="1"/>
  <c r="AM644" i="1"/>
  <c r="AN644" i="1" s="1"/>
  <c r="AM642" i="1"/>
  <c r="AN642" i="1" s="1"/>
  <c r="AM181" i="1"/>
  <c r="AN181" i="1" s="1"/>
  <c r="AM440" i="1"/>
  <c r="AN440" i="1" s="1"/>
  <c r="AM834" i="1"/>
  <c r="AN834" i="1" s="1"/>
  <c r="AM173" i="1"/>
  <c r="AN173" i="1" s="1"/>
  <c r="AM621" i="1"/>
  <c r="AN621" i="1" s="1"/>
  <c r="AM827" i="1"/>
  <c r="AN827" i="1" s="1"/>
  <c r="AM561" i="1"/>
  <c r="AN561" i="1" s="1"/>
  <c r="AM820" i="1"/>
  <c r="AN820" i="1" s="1"/>
  <c r="AM139" i="1"/>
  <c r="AN139" i="1" s="1"/>
  <c r="AM778" i="1"/>
  <c r="AN778" i="1" s="1"/>
  <c r="AM399" i="1"/>
  <c r="AN399" i="1" s="1"/>
  <c r="AM419" i="1"/>
  <c r="AN419" i="1" s="1"/>
  <c r="AM501" i="1"/>
  <c r="AN501" i="1" s="1"/>
  <c r="AM919" i="1"/>
  <c r="AN919" i="1" s="1"/>
  <c r="AM645" i="1"/>
  <c r="AN645" i="1" s="1"/>
  <c r="AM8" i="1"/>
  <c r="AN8" i="1" s="1"/>
  <c r="AM828" i="1"/>
  <c r="AN828" i="1" s="1"/>
  <c r="AM630" i="1"/>
  <c r="AN630" i="1" s="1"/>
  <c r="AM327" i="1"/>
  <c r="AN327" i="1" s="1"/>
  <c r="AM950" i="1"/>
  <c r="AN950" i="1" s="1"/>
  <c r="AM374" i="1"/>
  <c r="AN374" i="1" s="1"/>
  <c r="AM947" i="1"/>
  <c r="AN947" i="1" s="1"/>
  <c r="AM943" i="1"/>
  <c r="AN943" i="1" s="1"/>
  <c r="AM941" i="1"/>
  <c r="AN941" i="1" s="1"/>
  <c r="AM154" i="1"/>
  <c r="AN154" i="1" s="1"/>
  <c r="AM530" i="1"/>
  <c r="AN530" i="1" s="1"/>
  <c r="AM416" i="1"/>
  <c r="AN416" i="1" s="1"/>
  <c r="AM136" i="1"/>
  <c r="AN136" i="1" s="1"/>
  <c r="AM789" i="1"/>
  <c r="AN789" i="1" s="1"/>
  <c r="AM527" i="1"/>
  <c r="AN527" i="1" s="1"/>
  <c r="AM468" i="1"/>
  <c r="AN468" i="1" s="1"/>
  <c r="AM787" i="1"/>
  <c r="AN787" i="1" s="1"/>
  <c r="AM37" i="1"/>
  <c r="AN37" i="1" s="1"/>
  <c r="AM388" i="1"/>
  <c r="AN388" i="1" s="1"/>
  <c r="AM307" i="1"/>
  <c r="AN307" i="1" s="1"/>
  <c r="AM303" i="1"/>
  <c r="AN303" i="1" s="1"/>
  <c r="AM296" i="1"/>
  <c r="AN296" i="1" s="1"/>
  <c r="AM924" i="1"/>
  <c r="AN924" i="1" s="1"/>
  <c r="AM595" i="1"/>
  <c r="AN595" i="1" s="1"/>
  <c r="AM439" i="1"/>
  <c r="AN439" i="1" s="1"/>
  <c r="AM591" i="1"/>
  <c r="AN591" i="1" s="1"/>
  <c r="AM467" i="1"/>
  <c r="AN467" i="1" s="1"/>
  <c r="AM776" i="1"/>
  <c r="AN776" i="1" s="1"/>
  <c r="AM26" i="1"/>
  <c r="AN26" i="1" s="1"/>
  <c r="AM60" i="1"/>
  <c r="AN60" i="1" s="1"/>
  <c r="AM720" i="1"/>
  <c r="AN720" i="1" s="1"/>
  <c r="AM946" i="1"/>
  <c r="AN946" i="1" s="1"/>
  <c r="AM323" i="1"/>
  <c r="AN323" i="1" s="1"/>
  <c r="AM706" i="1"/>
  <c r="AN706" i="1" s="1"/>
  <c r="AM796" i="1"/>
  <c r="AN796" i="1" s="1"/>
  <c r="AM704" i="1"/>
  <c r="AN704" i="1" s="1"/>
  <c r="AM703" i="1"/>
  <c r="AN703" i="1" s="1"/>
  <c r="AM795" i="1"/>
  <c r="AN795" i="1" s="1"/>
  <c r="AM698" i="1"/>
  <c r="AN698" i="1" s="1"/>
  <c r="AM735" i="1"/>
  <c r="AN735" i="1" s="1"/>
  <c r="AM598" i="1"/>
  <c r="AN598" i="1" s="1"/>
  <c r="AM550" i="1"/>
  <c r="AN550" i="1" s="1"/>
  <c r="AM298" i="1"/>
  <c r="AN298" i="1" s="1"/>
  <c r="AM596" i="1"/>
  <c r="AN596" i="1" s="1"/>
  <c r="AM790" i="1"/>
  <c r="AN790" i="1" s="1"/>
  <c r="AM515" i="1"/>
  <c r="AN515" i="1" s="1"/>
  <c r="AM876" i="1"/>
  <c r="AN876" i="1" s="1"/>
  <c r="AM866" i="1"/>
  <c r="AN866" i="1" s="1"/>
  <c r="AM451" i="1"/>
  <c r="AN451" i="1" s="1"/>
  <c r="AM653" i="1"/>
  <c r="AN653" i="1" s="1"/>
  <c r="AM274" i="1"/>
  <c r="AN274" i="1" s="1"/>
  <c r="AM639" i="1"/>
  <c r="AN639" i="1" s="1"/>
  <c r="AM627" i="1"/>
  <c r="AN627" i="1" s="1"/>
  <c r="AM38" i="1"/>
  <c r="AN38" i="1" s="1"/>
  <c r="AM431" i="1"/>
  <c r="AN431" i="1" s="1"/>
  <c r="AM20" i="1"/>
  <c r="AN20" i="1" s="1"/>
  <c r="AM694" i="1"/>
  <c r="AN694" i="1" s="1"/>
  <c r="AM435" i="1"/>
  <c r="AN435" i="1" s="1"/>
  <c r="AM466" i="1"/>
  <c r="AN466" i="1" s="1"/>
  <c r="AM36" i="1"/>
  <c r="AN36" i="1" s="1"/>
  <c r="AM587" i="1"/>
  <c r="AN587" i="1" s="1"/>
  <c r="AM523" i="1"/>
  <c r="AN523" i="1" s="1"/>
  <c r="AM683" i="1"/>
  <c r="AN683" i="1" s="1"/>
  <c r="AM272" i="1"/>
  <c r="AN272" i="1" s="1"/>
  <c r="AM465" i="1"/>
  <c r="AN465" i="1" s="1"/>
  <c r="AM680" i="1"/>
  <c r="AN680" i="1" s="1"/>
  <c r="AM709" i="1"/>
  <c r="AN709" i="1" s="1"/>
  <c r="AM899" i="1"/>
  <c r="AN899" i="1" s="1"/>
  <c r="AM898" i="1"/>
  <c r="AN898" i="1" s="1"/>
  <c r="AM775" i="1"/>
  <c r="AN775" i="1" s="1"/>
  <c r="AM463" i="1"/>
  <c r="AN463" i="1" s="1"/>
  <c r="AM609" i="1"/>
  <c r="AN609" i="1" s="1"/>
  <c r="AM253" i="1"/>
  <c r="AN253" i="1" s="1"/>
  <c r="AM886" i="1"/>
  <c r="AN886" i="1" s="1"/>
  <c r="AM250" i="1"/>
  <c r="AN250" i="1" s="1"/>
  <c r="AM882" i="1"/>
  <c r="AN882" i="1" s="1"/>
  <c r="AM516" i="1"/>
  <c r="AN516" i="1" s="1"/>
  <c r="AM66" i="1"/>
  <c r="AN66" i="1" s="1"/>
  <c r="AM371" i="1"/>
  <c r="AN371" i="1" s="1"/>
  <c r="AM228" i="1"/>
  <c r="AN228" i="1" s="1"/>
  <c r="AM823" i="1"/>
  <c r="AN823" i="1" s="1"/>
  <c r="AM733" i="1"/>
  <c r="AN733" i="1" s="1"/>
  <c r="AM47" i="1"/>
  <c r="AN47" i="1" s="1"/>
  <c r="AM108" i="1"/>
  <c r="AN108" i="1" s="1"/>
  <c r="AM554" i="1"/>
  <c r="AN554" i="1" s="1"/>
  <c r="AM429" i="1"/>
  <c r="AN429" i="1" s="1"/>
  <c r="AM815" i="1"/>
  <c r="AN815" i="1" s="1"/>
  <c r="AM575" i="1"/>
  <c r="AN575" i="1" s="1"/>
  <c r="AM545" i="1"/>
  <c r="AN545" i="1" s="1"/>
  <c r="AM481" i="1"/>
  <c r="AN481" i="1" s="1"/>
  <c r="AM505" i="1"/>
  <c r="AN505" i="1" s="1"/>
  <c r="AM76" i="1"/>
  <c r="AN76" i="1" s="1"/>
  <c r="AM476" i="1"/>
  <c r="AN476" i="1" s="1"/>
  <c r="AM844" i="1"/>
  <c r="AN844" i="1" s="1"/>
  <c r="AM331" i="1"/>
  <c r="AN331" i="1" s="1"/>
  <c r="AM746" i="1"/>
  <c r="AN746" i="1" s="1"/>
  <c r="AM188" i="1"/>
  <c r="AN188" i="1" s="1"/>
  <c r="AM475" i="1"/>
  <c r="AN475" i="1" s="1"/>
  <c r="AM710" i="1"/>
  <c r="AN710" i="1" s="1"/>
  <c r="AM180" i="1"/>
  <c r="AN180" i="1" s="1"/>
  <c r="AM743" i="1"/>
  <c r="AN743" i="1" s="1"/>
  <c r="AM833" i="1"/>
  <c r="AN833" i="1" s="1"/>
  <c r="AM172" i="1"/>
  <c r="AN172" i="1" s="1"/>
  <c r="AM4" i="1"/>
  <c r="AN4" i="1" s="1"/>
  <c r="AM562" i="1"/>
  <c r="AN562" i="1" s="1"/>
  <c r="AM442" i="1"/>
  <c r="AN442" i="1" s="1"/>
  <c r="AM359" i="1"/>
  <c r="AN359" i="1" s="1"/>
  <c r="AM559" i="1"/>
  <c r="AN559" i="1" s="1"/>
  <c r="AM106" i="1"/>
  <c r="AN106" i="1" s="1"/>
  <c r="AM201" i="1"/>
  <c r="AN201" i="1" s="1"/>
  <c r="AM129" i="1"/>
  <c r="AN129" i="1" s="1"/>
  <c r="AM92" i="1"/>
  <c r="AN92" i="1" s="1"/>
  <c r="AM938" i="1"/>
  <c r="AN938" i="1" s="1"/>
  <c r="AM367" i="1"/>
  <c r="AN367" i="1" s="1"/>
  <c r="AM421" i="1"/>
  <c r="AN421" i="1" s="1"/>
  <c r="AM418" i="1"/>
  <c r="AN418" i="1" s="1"/>
  <c r="AM821" i="1"/>
  <c r="AN821" i="1" s="1"/>
  <c r="AM470" i="1"/>
  <c r="AN470" i="1" s="1"/>
  <c r="AM27" i="1"/>
  <c r="AN27" i="1" s="1"/>
  <c r="AM126" i="1"/>
  <c r="AN126" i="1" s="1"/>
  <c r="AM793" i="1"/>
  <c r="AN793" i="1" s="1"/>
  <c r="AM611" i="1"/>
  <c r="AN611" i="1" s="1"/>
  <c r="AM294" i="1"/>
  <c r="AN294" i="1" s="1"/>
  <c r="AM528" i="1"/>
  <c r="AN528" i="1" s="1"/>
  <c r="AM922" i="1"/>
  <c r="AN922" i="1" s="1"/>
  <c r="AM593" i="1"/>
  <c r="AN593" i="1" s="1"/>
  <c r="AM428" i="1"/>
  <c r="AN428" i="1" s="1"/>
  <c r="AM284" i="1"/>
  <c r="AN284" i="1" s="1"/>
  <c r="AM785" i="1"/>
  <c r="AN785" i="1" s="1"/>
  <c r="AM120" i="1"/>
  <c r="AN120" i="1" s="1"/>
  <c r="AM693" i="1"/>
  <c r="AN693" i="1" s="1"/>
  <c r="AM690" i="1"/>
  <c r="AN690" i="1" s="1"/>
  <c r="AM119" i="1"/>
  <c r="AN119" i="1" s="1"/>
  <c r="AM426" i="1"/>
  <c r="AN426" i="1" s="1"/>
  <c r="AM908" i="1"/>
  <c r="AN908" i="1" s="1"/>
  <c r="AM375" i="1"/>
  <c r="AN375" i="1" s="1"/>
  <c r="AM521" i="1"/>
  <c r="AN521" i="1" s="1"/>
  <c r="AM135" i="1"/>
  <c r="AN135" i="1" s="1"/>
  <c r="AM583" i="1"/>
  <c r="AN583" i="1" s="1"/>
  <c r="AM264" i="1"/>
  <c r="AN264" i="1" s="1"/>
  <c r="AM115" i="1"/>
  <c r="AN115" i="1" s="1"/>
  <c r="AM892" i="1"/>
  <c r="AN892" i="1" s="1"/>
  <c r="AM96" i="1"/>
  <c r="AN96" i="1" s="1"/>
  <c r="AM773" i="1"/>
  <c r="AN773" i="1" s="1"/>
  <c r="AM889" i="1"/>
  <c r="AN889" i="1" s="1"/>
  <c r="AM330" i="1"/>
  <c r="AN330" i="1" s="1"/>
  <c r="AM460" i="1"/>
  <c r="AN460" i="1" s="1"/>
  <c r="AM580" i="1"/>
  <c r="AN580" i="1" s="1"/>
  <c r="AM490" i="1"/>
  <c r="AN490" i="1" s="1"/>
  <c r="AM232" i="1"/>
  <c r="AN232" i="1" s="1"/>
  <c r="AM354" i="1"/>
  <c r="AN354" i="1" s="1"/>
  <c r="AM512" i="1"/>
  <c r="AN512" i="1" s="1"/>
  <c r="AM213" i="1"/>
  <c r="AN213" i="1" s="1"/>
  <c r="AM659" i="1"/>
  <c r="AN659" i="1" s="1"/>
  <c r="AM711" i="1"/>
  <c r="AN711" i="1" s="1"/>
  <c r="AM755" i="1"/>
  <c r="AN755" i="1" s="1"/>
  <c r="AM574" i="1"/>
  <c r="AN574" i="1" s="1"/>
  <c r="AM32" i="1"/>
  <c r="AN32" i="1" s="1"/>
  <c r="AM721" i="1"/>
  <c r="AN721" i="1" s="1"/>
  <c r="AM360" i="1"/>
  <c r="AN360" i="1" s="1"/>
  <c r="AM498" i="1"/>
  <c r="AN498" i="1" s="1"/>
  <c r="AM165" i="1"/>
  <c r="AN165" i="1" s="1"/>
  <c r="AM56" i="1"/>
  <c r="AN56" i="1" s="1"/>
  <c r="AM18" i="1"/>
  <c r="AN18" i="1" s="1"/>
  <c r="AM478" i="1"/>
  <c r="AN478" i="1" s="1"/>
  <c r="AM262" i="1"/>
  <c r="AN262" i="1" s="1"/>
  <c r="AM255" i="1"/>
  <c r="AN255" i="1" s="1"/>
  <c r="AM164" i="1"/>
  <c r="AN164" i="1" s="1"/>
  <c r="AM788" i="1"/>
  <c r="AN788" i="1" s="1"/>
  <c r="AM558" i="1"/>
  <c r="AN558" i="1" s="1"/>
  <c r="AM695" i="1"/>
  <c r="AN695" i="1" s="1"/>
  <c r="AM121" i="1"/>
  <c r="AN121" i="1" s="1"/>
  <c r="AM686" i="1"/>
  <c r="AN686" i="1" s="1"/>
  <c r="AM780" i="1"/>
  <c r="AN780" i="1" s="1"/>
  <c r="AM672" i="1"/>
  <c r="AN672" i="1" s="1"/>
  <c r="AM251" i="1"/>
  <c r="AN251" i="1" s="1"/>
  <c r="AM681" i="1"/>
  <c r="AN681" i="1" s="1"/>
  <c r="AM434" i="1"/>
  <c r="AN434" i="1" s="1"/>
  <c r="AM265" i="1"/>
  <c r="AN265" i="1" s="1"/>
  <c r="AM407" i="1"/>
  <c r="AN407" i="1" s="1"/>
  <c r="AM517" i="1"/>
  <c r="AN517" i="1" s="1"/>
  <c r="AM885" i="1"/>
  <c r="AN885" i="1" s="1"/>
  <c r="AM247" i="1"/>
  <c r="AN247" i="1" s="1"/>
  <c r="AM767" i="1"/>
  <c r="AN767" i="1" s="1"/>
  <c r="AM241" i="1"/>
  <c r="AN241" i="1" s="1"/>
  <c r="AM231" i="1"/>
  <c r="AN231" i="1" s="1"/>
  <c r="AM816" i="1"/>
  <c r="AN816" i="1" s="1"/>
  <c r="AM739" i="1"/>
  <c r="AN739" i="1" s="1"/>
  <c r="AM737" i="1"/>
  <c r="AN737" i="1" s="1"/>
  <c r="AM276" i="1"/>
  <c r="AN276" i="1" s="1"/>
  <c r="AM903" i="1"/>
  <c r="AN903" i="1" s="1"/>
  <c r="AM777" i="1"/>
  <c r="AN777" i="1" s="1"/>
  <c r="AM256" i="1"/>
  <c r="AN256" i="1" s="1"/>
  <c r="AM237" i="1"/>
  <c r="AN237" i="1" s="1"/>
  <c r="AM75" i="1"/>
  <c r="AN75" i="1" s="1"/>
  <c r="AM537" i="1"/>
  <c r="AN537" i="1" s="1"/>
  <c r="AM879" i="1"/>
  <c r="AN879" i="1" s="1"/>
  <c r="AM612" i="1"/>
  <c r="AN612" i="1" s="1"/>
  <c r="AM325" i="1"/>
  <c r="AN325" i="1" s="1"/>
  <c r="AM799" i="1"/>
  <c r="AN799" i="1" s="1"/>
  <c r="AM798" i="1"/>
  <c r="AN798" i="1" s="1"/>
  <c r="AM422" i="1"/>
  <c r="AN422" i="1" s="1"/>
  <c r="AM797" i="1"/>
  <c r="AN797" i="1" s="1"/>
  <c r="AM937" i="1"/>
  <c r="AN937" i="1" s="1"/>
  <c r="AM699" i="1"/>
  <c r="AN699" i="1" s="1"/>
  <c r="AM925" i="1"/>
  <c r="AN925" i="1" s="1"/>
  <c r="AM921" i="1"/>
  <c r="AN921" i="1" s="1"/>
  <c r="AM784" i="1"/>
  <c r="AN784" i="1" s="1"/>
  <c r="AM783" i="1"/>
  <c r="AN783" i="1" s="1"/>
  <c r="AM348" i="1"/>
  <c r="AN348" i="1" s="1"/>
  <c r="AM497" i="1"/>
  <c r="AN497" i="1" s="1"/>
  <c r="AM485" i="1"/>
  <c r="AN485" i="1" s="1"/>
  <c r="AM610" i="1"/>
  <c r="AN610" i="1" s="1"/>
  <c r="AM905" i="1"/>
  <c r="AN905" i="1" s="1"/>
  <c r="AM409" i="1"/>
  <c r="AN409" i="1" s="1"/>
  <c r="AM117" i="1"/>
  <c r="AN117" i="1" s="1"/>
  <c r="AM900" i="1"/>
  <c r="AN900" i="1" s="1"/>
  <c r="AM518" i="1"/>
  <c r="AN518" i="1" s="1"/>
  <c r="AM891" i="1"/>
  <c r="AN891" i="1" s="1"/>
  <c r="AM113" i="1"/>
  <c r="AN113" i="1" s="1"/>
</calcChain>
</file>

<file path=xl/sharedStrings.xml><?xml version="1.0" encoding="utf-8"?>
<sst xmlns="http://schemas.openxmlformats.org/spreadsheetml/2006/main" count="2889" uniqueCount="1974">
  <si>
    <t>Nome</t>
  </si>
  <si>
    <t>codfisc</t>
  </si>
  <si>
    <t>ACQUAVIVA</t>
  </si>
  <si>
    <t>MARCO</t>
  </si>
  <si>
    <t>CQVMRC66B06I119P</t>
  </si>
  <si>
    <t>ADESSO</t>
  </si>
  <si>
    <t>NAZARIO</t>
  </si>
  <si>
    <t>DSSNZR52B26I158Y</t>
  </si>
  <si>
    <t>ADORNI CONTINELLI</t>
  </si>
  <si>
    <t xml:space="preserve"> ELEONORA</t>
  </si>
  <si>
    <t>DRNLNR50L57B180L</t>
  </si>
  <si>
    <t xml:space="preserve">AGGIANO </t>
  </si>
  <si>
    <t>ARIS</t>
  </si>
  <si>
    <t>GGNRSA77E07B180A</t>
  </si>
  <si>
    <t>ALBA</t>
  </si>
  <si>
    <t>GIANLUCA</t>
  </si>
  <si>
    <t>LBAGLC71M25B180B</t>
  </si>
  <si>
    <t>ALBERTI</t>
  </si>
  <si>
    <t>DAVIDE</t>
  </si>
  <si>
    <t>LBRDVD67M11B157P</t>
  </si>
  <si>
    <t>ALLEGRINI</t>
  </si>
  <si>
    <t>COSIMO</t>
  </si>
  <si>
    <t>LLGCSM60M12B180B</t>
  </si>
  <si>
    <t>ALOISIO</t>
  </si>
  <si>
    <t>LSADVD05D26B180B</t>
  </si>
  <si>
    <t>FABIO</t>
  </si>
  <si>
    <t>LSAFBA85T20B180B</t>
  </si>
  <si>
    <t>LORENZO</t>
  </si>
  <si>
    <t>LSALNZ73P08B180B</t>
  </si>
  <si>
    <t>PIETRO</t>
  </si>
  <si>
    <t>LSAPTR69S10B180N</t>
  </si>
  <si>
    <t>ALO`</t>
  </si>
  <si>
    <t>LAOCSM80P13B180D</t>
  </si>
  <si>
    <t>LAOPTR45A06D122X</t>
  </si>
  <si>
    <t>ANACLERIO</t>
  </si>
  <si>
    <t>ANTONELLA</t>
  </si>
  <si>
    <t>NCLNNL72M71B180U</t>
  </si>
  <si>
    <t>ANCONA</t>
  </si>
  <si>
    <t>ANGELO</t>
  </si>
  <si>
    <t>NCNNGL76C06H926N</t>
  </si>
  <si>
    <t>ANTONIO</t>
  </si>
  <si>
    <t>NCNNTN62R16B180D</t>
  </si>
  <si>
    <t>FRANCESCO</t>
  </si>
  <si>
    <t>NCNFNC47H12D508N</t>
  </si>
  <si>
    <t>GIUSEPPE</t>
  </si>
  <si>
    <t>NCNGPP61A11B180Q</t>
  </si>
  <si>
    <t>ANCORA</t>
  </si>
  <si>
    <t>GIANFRANCO</t>
  </si>
  <si>
    <t>NCRGFR55A01B180R</t>
  </si>
  <si>
    <t>LECCE</t>
  </si>
  <si>
    <t>ANDRIANI</t>
  </si>
  <si>
    <t>NDRNTN49T10B180L</t>
  </si>
  <si>
    <t>SAMUELA</t>
  </si>
  <si>
    <t>NDRSML76P67G187C</t>
  </si>
  <si>
    <t>ANDRIOLA</t>
  </si>
  <si>
    <t>NDRGPP51A08B180V</t>
  </si>
  <si>
    <t>NDRMRC84L25F152G</t>
  </si>
  <si>
    <t>ANDRIOLI</t>
  </si>
  <si>
    <t>NDRFNC69A12B180V</t>
  </si>
  <si>
    <t>ANELLI</t>
  </si>
  <si>
    <t>FILIPPO</t>
  </si>
  <si>
    <t>NLLFPP75C09F152R</t>
  </si>
  <si>
    <t>GIADA MARIA</t>
  </si>
  <si>
    <t>NLLGMR10E66B180M</t>
  </si>
  <si>
    <t>GIOVANNI</t>
  </si>
  <si>
    <t>NLLGNN57D03B180O</t>
  </si>
  <si>
    <t>MARIA</t>
  </si>
  <si>
    <t>NLLMRA52L59B180G</t>
  </si>
  <si>
    <t>ANGELELLI</t>
  </si>
  <si>
    <t>MAURIZIO</t>
  </si>
  <si>
    <t>NGLMRZ55D17B180Y</t>
  </si>
  <si>
    <t>ANGELINI</t>
  </si>
  <si>
    <t>NGLGNN55A22B180B</t>
  </si>
  <si>
    <t>ANGLANI</t>
  </si>
  <si>
    <t>NGLNTN12D13G187O</t>
  </si>
  <si>
    <t>ANTELMI</t>
  </si>
  <si>
    <t>BRUNO</t>
  </si>
  <si>
    <t>NTLBRN46A22B180U</t>
  </si>
  <si>
    <t>ANTONUCCI</t>
  </si>
  <si>
    <t>NTNGNN59B03B180H</t>
  </si>
  <si>
    <t>APRILE</t>
  </si>
  <si>
    <t>ALESSANDRA</t>
  </si>
  <si>
    <t>PRLLSN70A44B180X</t>
  </si>
  <si>
    <t>APRUZZI</t>
  </si>
  <si>
    <t>MARINA</t>
  </si>
  <si>
    <t>PRZMRN70C64G187O</t>
  </si>
  <si>
    <t>ARCERI</t>
  </si>
  <si>
    <t>ETTORE</t>
  </si>
  <si>
    <t>RCRTTR55D28B180U</t>
  </si>
  <si>
    <t>ARGANESE</t>
  </si>
  <si>
    <t>RGNNTN64D11B180H</t>
  </si>
  <si>
    <t>MARIAROSARIA</t>
  </si>
  <si>
    <t>RGNMRS70R64B180S</t>
  </si>
  <si>
    <t>ARGENTIERI</t>
  </si>
  <si>
    <t>RGNNTN48H18I045Y</t>
  </si>
  <si>
    <t>ARSENIO</t>
  </si>
  <si>
    <t>RSNFNC88H01B180X</t>
  </si>
  <si>
    <t>ARU</t>
  </si>
  <si>
    <t>RAUMRA53A45B180K</t>
  </si>
  <si>
    <t>ATTOLINI</t>
  </si>
  <si>
    <t>TTLGPP49M08B180W</t>
  </si>
  <si>
    <t>ATTORRE</t>
  </si>
  <si>
    <t>LUDOVICA</t>
  </si>
  <si>
    <t>TTRLVC06E46B180F</t>
  </si>
  <si>
    <t>LUIGI</t>
  </si>
  <si>
    <t>TTRLGU62H11B180C</t>
  </si>
  <si>
    <t>AUGUSTO</t>
  </si>
  <si>
    <t>VINCENZO</t>
  </si>
  <si>
    <t>GSTVCN62D16B180G</t>
  </si>
  <si>
    <t>AURELIE</t>
  </si>
  <si>
    <t>MOLLOT</t>
  </si>
  <si>
    <t>RLAMLT85C58Z110F</t>
  </si>
  <si>
    <t>AVERSA</t>
  </si>
  <si>
    <t>PATRIZIA</t>
  </si>
  <si>
    <t>VRSPRZ63B65B180E</t>
  </si>
  <si>
    <t>AZZOLINI</t>
  </si>
  <si>
    <t>STEFANO</t>
  </si>
  <si>
    <t>ZZLSFN58P12I930D</t>
  </si>
  <si>
    <t>AZZOLLINI</t>
  </si>
  <si>
    <t>FELICE</t>
  </si>
  <si>
    <t>ZZLFLC64C19F284G</t>
  </si>
  <si>
    <t>BAGNATO</t>
  </si>
  <si>
    <t>BGNCSM68A08B180B</t>
  </si>
  <si>
    <t>BALDARI</t>
  </si>
  <si>
    <t>MARCANTONIO</t>
  </si>
  <si>
    <t>BLDMCN85T07F152O</t>
  </si>
  <si>
    <t>BALDASSARRE</t>
  </si>
  <si>
    <t>RITA</t>
  </si>
  <si>
    <t>BLDRTI60P58B180F</t>
  </si>
  <si>
    <t>BALDINI</t>
  </si>
  <si>
    <t>PAOLO</t>
  </si>
  <si>
    <t>BLDPLA71D24A569J</t>
  </si>
  <si>
    <t>BALESTRA</t>
  </si>
  <si>
    <t>DANILO</t>
  </si>
  <si>
    <t>BLSDNL71A12B180O</t>
  </si>
  <si>
    <t>BALSAMO</t>
  </si>
  <si>
    <t>PASQUALE</t>
  </si>
  <si>
    <t>BLSPQL77H18B180W</t>
  </si>
  <si>
    <t>BARBUTO</t>
  </si>
  <si>
    <t>PIERLUIGI</t>
  </si>
  <si>
    <t>BRBPLG73C24B180K</t>
  </si>
  <si>
    <t>BARLETTA</t>
  </si>
  <si>
    <t>ADRIANA</t>
  </si>
  <si>
    <t>BRLDRN40L48G778A</t>
  </si>
  <si>
    <t>BARRECCHIA</t>
  </si>
  <si>
    <t>GIAMPIERO</t>
  </si>
  <si>
    <t>BRRGPR73S19B180L</t>
  </si>
  <si>
    <t>BARSOTTI</t>
  </si>
  <si>
    <t>GIOSUE`</t>
  </si>
  <si>
    <t>BRSGSI59R28B180M</t>
  </si>
  <si>
    <t>BASILE</t>
  </si>
  <si>
    <t>MARCELLO</t>
  </si>
  <si>
    <t>BSLMCL69T10B180W</t>
  </si>
  <si>
    <t>BATACCIA</t>
  </si>
  <si>
    <t>BTCGPP81P10B180F</t>
  </si>
  <si>
    <t>BATTAGLIA</t>
  </si>
  <si>
    <t>BTTGNN47C30B180D</t>
  </si>
  <si>
    <t>BELLINO</t>
  </si>
  <si>
    <t>BLLPTR87H05B180X</t>
  </si>
  <si>
    <t>BERARDI</t>
  </si>
  <si>
    <t>DANIELA</t>
  </si>
  <si>
    <t>BRRDNL77E56B180S</t>
  </si>
  <si>
    <t>BERSANO</t>
  </si>
  <si>
    <t>BRSCSM61A27B180X</t>
  </si>
  <si>
    <t>BIANCO</t>
  </si>
  <si>
    <t>ANNA RITA</t>
  </si>
  <si>
    <t>BNCNRT51A65B180Y</t>
  </si>
  <si>
    <t>BNCNTN62L06B180A</t>
  </si>
  <si>
    <t>ELVIRA</t>
  </si>
  <si>
    <t>BNCLVR71P48B180G</t>
  </si>
  <si>
    <t>GUIDO</t>
  </si>
  <si>
    <t>BNCGDU73R13B180T</t>
  </si>
  <si>
    <t>ORESTE</t>
  </si>
  <si>
    <t>BNCRST55B03B180X</t>
  </si>
  <si>
    <t>VITTORIO</t>
  </si>
  <si>
    <t>BNCVTR58P09B180V</t>
  </si>
  <si>
    <t>BIRGITTA</t>
  </si>
  <si>
    <t>ELISA</t>
  </si>
  <si>
    <t>BRGLSE08M43B180D</t>
  </si>
  <si>
    <t>BISANTI</t>
  </si>
  <si>
    <t>BSNPLA59H01B180C</t>
  </si>
  <si>
    <t>BOCCADAMO</t>
  </si>
  <si>
    <t>BCCGPP81D20B157G</t>
  </si>
  <si>
    <t>BOCCUNI</t>
  </si>
  <si>
    <t>DARIO</t>
  </si>
  <si>
    <t>BCCDRA51A28B180M</t>
  </si>
  <si>
    <t>WALTER</t>
  </si>
  <si>
    <t>BCCWTR77D12B180D</t>
  </si>
  <si>
    <t>BOLDRINI</t>
  </si>
  <si>
    <t>FRANCO</t>
  </si>
  <si>
    <t>BLDFNC46D29D612K</t>
  </si>
  <si>
    <t>MILANO</t>
  </si>
  <si>
    <t>BONAVOTA</t>
  </si>
  <si>
    <t>RAFFAELE</t>
  </si>
  <si>
    <t>BNVRFL53R02G598K</t>
  </si>
  <si>
    <t>BORTOLUZZI</t>
  </si>
  <si>
    <t>BRTSFN80M27E472A</t>
  </si>
  <si>
    <t>BOTRUGNO</t>
  </si>
  <si>
    <t>BTRMRC66M20B180X</t>
  </si>
  <si>
    <t>BOTTACCI</t>
  </si>
  <si>
    <t>BTTGPP87A17B180I</t>
  </si>
  <si>
    <t>BOTTINELLI</t>
  </si>
  <si>
    <t>GIAN PAOLO</t>
  </si>
  <si>
    <t>BTTGPL45T16A369B</t>
  </si>
  <si>
    <t>BOVE</t>
  </si>
  <si>
    <t>BVOGNN53R02B180G</t>
  </si>
  <si>
    <t>BOZZARDI</t>
  </si>
  <si>
    <t>ANDREA</t>
  </si>
  <si>
    <t>BZZNDR74B02B180R</t>
  </si>
  <si>
    <t>BRACCIO</t>
  </si>
  <si>
    <t>ROBERTO</t>
  </si>
  <si>
    <t>BRCRRT69A21D883A</t>
  </si>
  <si>
    <t>BRANDO</t>
  </si>
  <si>
    <t>ALFREDO</t>
  </si>
  <si>
    <t>BRNLRD51D13B180U</t>
  </si>
  <si>
    <t>BRENDA</t>
  </si>
  <si>
    <t>BRNNDR75C18B180B</t>
  </si>
  <si>
    <t>BRESCIA</t>
  </si>
  <si>
    <t>BRSDVD69C01B180G</t>
  </si>
  <si>
    <t>BRESSANI</t>
  </si>
  <si>
    <t>MICHELE</t>
  </si>
  <si>
    <t>BRSMHL65R24B180O</t>
  </si>
  <si>
    <t>BRIGIDA</t>
  </si>
  <si>
    <t>BRGRRT71A23B180K</t>
  </si>
  <si>
    <t>BROGNA</t>
  </si>
  <si>
    <t>BRGCSM53E07B180G</t>
  </si>
  <si>
    <t>GIAMPAOLO</t>
  </si>
  <si>
    <t>BRNGPL64C17C424R</t>
  </si>
  <si>
    <t>BRNGPP49R01B180T</t>
  </si>
  <si>
    <t>ILARIA</t>
  </si>
  <si>
    <t>BRNLRI80R59H501H</t>
  </si>
  <si>
    <t>SALVATORE</t>
  </si>
  <si>
    <t>BRNSVT38T03B180A</t>
  </si>
  <si>
    <t>BUFALO</t>
  </si>
  <si>
    <t>BFLNGL10D18B180H</t>
  </si>
  <si>
    <t>BUFANO</t>
  </si>
  <si>
    <t>ANTONIO COSIMO</t>
  </si>
  <si>
    <t>BFNNNC49R02I045N</t>
  </si>
  <si>
    <t>BUONO KOSSUTH</t>
  </si>
  <si>
    <t>SOFIA</t>
  </si>
  <si>
    <t>BNKSFO12M71B180T</t>
  </si>
  <si>
    <t>BUONPORTO</t>
  </si>
  <si>
    <t>BNPNTN63P15B180X</t>
  </si>
  <si>
    <t>BURLIZZI</t>
  </si>
  <si>
    <t>BRLSFN64A22B180Y</t>
  </si>
  <si>
    <t>BUSCICCHIO</t>
  </si>
  <si>
    <t>BSCLRD36C27B180O</t>
  </si>
  <si>
    <t>BUSUTTIL</t>
  </si>
  <si>
    <t>MANUELA</t>
  </si>
  <si>
    <t>BSTMNL59P60Z336B</t>
  </si>
  <si>
    <t>BUZZERIO</t>
  </si>
  <si>
    <t>BZZNRT65B53B180A</t>
  </si>
  <si>
    <t>BUZZI</t>
  </si>
  <si>
    <t>BZZLGU82A13B180E</t>
  </si>
  <si>
    <t>MARZIO</t>
  </si>
  <si>
    <t>BZZMRZ48A15H501P</t>
  </si>
  <si>
    <t>BUZZURRO</t>
  </si>
  <si>
    <t>BZZGNN69H28B180D</t>
  </si>
  <si>
    <t>CACIORGNA</t>
  </si>
  <si>
    <t>CCRFBA64R29F205P</t>
  </si>
  <si>
    <t>CAFARELLA</t>
  </si>
  <si>
    <t>CFRDNL74H01B180W</t>
  </si>
  <si>
    <t>CFRMNL79C58B180W</t>
  </si>
  <si>
    <t>CAFARO</t>
  </si>
  <si>
    <t>ANTONELLA MARIA</t>
  </si>
  <si>
    <t>CFRNNL74H52B180Q</t>
  </si>
  <si>
    <t>CAFIERO</t>
  </si>
  <si>
    <t>CFRDVD42L23B180Q</t>
  </si>
  <si>
    <t>CFRMCL42L31F152B</t>
  </si>
  <si>
    <t>CAFORIO</t>
  </si>
  <si>
    <t>CFRNTN61T09B180P</t>
  </si>
  <si>
    <t>CFRMRN92P65B180C</t>
  </si>
  <si>
    <t>MASSIMILIANO</t>
  </si>
  <si>
    <t>CFRMSM74T03B180C</t>
  </si>
  <si>
    <t>CAIULO</t>
  </si>
  <si>
    <t>CLAMRN55A51A662W</t>
  </si>
  <si>
    <t>CALABRESE</t>
  </si>
  <si>
    <t>CLBPTR60D05B180D</t>
  </si>
  <si>
    <t>CALABRETTI</t>
  </si>
  <si>
    <t>CLBVCN65M13I396K</t>
  </si>
  <si>
    <t>CALDERARI</t>
  </si>
  <si>
    <t>CLDNDR78M05F152B</t>
  </si>
  <si>
    <t>CALIANDRO</t>
  </si>
  <si>
    <t>EDOARDO</t>
  </si>
  <si>
    <t>CLNDRD89E27B180M</t>
  </si>
  <si>
    <t>CLNPTR52P08I045P</t>
  </si>
  <si>
    <t>CALIANNO</t>
  </si>
  <si>
    <t>DOMENICO</t>
  </si>
  <si>
    <t>CLNDNC52C16B180D</t>
  </si>
  <si>
    <t>CLNLNZ13H01B180S</t>
  </si>
  <si>
    <t>CALIFANO</t>
  </si>
  <si>
    <t>CLFFNC56B07H501I</t>
  </si>
  <si>
    <t>CALO`</t>
  </si>
  <si>
    <t>ALESSANDRO</t>
  </si>
  <si>
    <t>CLALSN75T24B180G</t>
  </si>
  <si>
    <t>ROSANNA</t>
  </si>
  <si>
    <t>CLARNN67E51B180J</t>
  </si>
  <si>
    <t>CAMASSA</t>
  </si>
  <si>
    <t>ANNA</t>
  </si>
  <si>
    <t>CMSNNA56P47E471V</t>
  </si>
  <si>
    <t>DANIEL</t>
  </si>
  <si>
    <t>CMSDNL80E05Z226V</t>
  </si>
  <si>
    <t>CMSGNN61T28B180Z</t>
  </si>
  <si>
    <t>CMSGPP69S04B180E</t>
  </si>
  <si>
    <t>LUISA</t>
  </si>
  <si>
    <t>CMSLSU60M71H708Z</t>
  </si>
  <si>
    <t>CMSSVT39H11B180Q</t>
  </si>
  <si>
    <t>CAMPISI</t>
  </si>
  <si>
    <t>CMPDVD11P06G187I</t>
  </si>
  <si>
    <t>CMPMRC14D25B180A</t>
  </si>
  <si>
    <t>RICCARDO</t>
  </si>
  <si>
    <t>CMPRCR09C08G187U</t>
  </si>
  <si>
    <t>CAMPO</t>
  </si>
  <si>
    <t>CMPGNN54D01L331A</t>
  </si>
  <si>
    <t>CANNALIRE</t>
  </si>
  <si>
    <t>TEODORO</t>
  </si>
  <si>
    <t>CNNTDR47A06B180T</t>
  </si>
  <si>
    <t>CANNELLA</t>
  </si>
  <si>
    <t>CNNFLC66A06E986E</t>
  </si>
  <si>
    <t>CANNONE</t>
  </si>
  <si>
    <t>GENNARO ANTONIO</t>
  </si>
  <si>
    <t>CNNGNR90E07B180I</t>
  </si>
  <si>
    <t>CANTANNA</t>
  </si>
  <si>
    <t>CNTGPP59H07C741F</t>
  </si>
  <si>
    <t>CNTGPP66E21B180U</t>
  </si>
  <si>
    <t>VITANTONIO</t>
  </si>
  <si>
    <t>CNTVNT66C22D508E</t>
  </si>
  <si>
    <t>CAPOCCIA</t>
  </si>
  <si>
    <t>PIER PAOLO</t>
  </si>
  <si>
    <t>CPCPPL79C15I119Z</t>
  </si>
  <si>
    <t>CAPODIECI</t>
  </si>
  <si>
    <t>CPDFNC76L31F152V</t>
  </si>
  <si>
    <t>CAPONOCE</t>
  </si>
  <si>
    <t>CPNFLC92S17B180K</t>
  </si>
  <si>
    <t>GIACOMO</t>
  </si>
  <si>
    <t>CPNGCM56M20B180J</t>
  </si>
  <si>
    <t>CAPPELLI</t>
  </si>
  <si>
    <t>CPPDNL77E01B180W</t>
  </si>
  <si>
    <t>CAPRIATI</t>
  </si>
  <si>
    <t>VITO</t>
  </si>
  <si>
    <t>CPRVTI64C16I119L</t>
  </si>
  <si>
    <t>CAPUANO</t>
  </si>
  <si>
    <t>CATALDO</t>
  </si>
  <si>
    <t>CPNCLD57M13D761R</t>
  </si>
  <si>
    <t>CAPUTO</t>
  </si>
  <si>
    <t>CORRADO</t>
  </si>
  <si>
    <t>CPTCRD49B23B180G</t>
  </si>
  <si>
    <t>CARABOTTA</t>
  </si>
  <si>
    <t>CRBFNC68E01B180N</t>
  </si>
  <si>
    <t>CARAMIA</t>
  </si>
  <si>
    <t>MIRKO</t>
  </si>
  <si>
    <t>CRMMRK92B14D761Z</t>
  </si>
  <si>
    <t>SERGIO</t>
  </si>
  <si>
    <t>CRMSRG55A11F152D</t>
  </si>
  <si>
    <t>CARBONE</t>
  </si>
  <si>
    <t>FERRUCCIO</t>
  </si>
  <si>
    <t>CRBFRC66C26B180M</t>
  </si>
  <si>
    <t>MARIAMADDALENA</t>
  </si>
  <si>
    <t>CRBMMD75M68B180A</t>
  </si>
  <si>
    <t>CARDILE</t>
  </si>
  <si>
    <t>CRDRRT71L22F205V</t>
  </si>
  <si>
    <t>CARELLA</t>
  </si>
  <si>
    <t>CRLGPP53S10B180M</t>
  </si>
  <si>
    <t>LUCIANA</t>
  </si>
  <si>
    <t>CRLLCN59C68I396Q</t>
  </si>
  <si>
    <t>CARLETTI</t>
  </si>
  <si>
    <t>CRLGPP54E02B180N</t>
  </si>
  <si>
    <t>CARLUCCI</t>
  </si>
  <si>
    <t>CRLNTN65E31I930B</t>
  </si>
  <si>
    <t>CRLFNC68D20I396V</t>
  </si>
  <si>
    <t>CRLFNC99P11B506M</t>
  </si>
  <si>
    <t>JACOPO</t>
  </si>
  <si>
    <t>CRLJCP09D21B180G</t>
  </si>
  <si>
    <t>MAURO</t>
  </si>
  <si>
    <t>CRLMRA02M07B180Q</t>
  </si>
  <si>
    <t>CARONE</t>
  </si>
  <si>
    <t>CRNCSM71M24B180V</t>
  </si>
  <si>
    <t>CRNGPP46B27B180G</t>
  </si>
  <si>
    <t>GIUSEPPINA</t>
  </si>
  <si>
    <t>CRNGPP78R52B180P</t>
  </si>
  <si>
    <t>CARPENTIERI</t>
  </si>
  <si>
    <t>ALFONSO</t>
  </si>
  <si>
    <t>CRPLNS63R31B180J</t>
  </si>
  <si>
    <t>CARRIERE</t>
  </si>
  <si>
    <t>CRRFBA68P28D761E</t>
  </si>
  <si>
    <t>CARRUEZZO</t>
  </si>
  <si>
    <t>ABELE</t>
  </si>
  <si>
    <t>CRRBLA51A08B180B</t>
  </si>
  <si>
    <t>CRRLGU52T06B180A</t>
  </si>
  <si>
    <t>CARUSO</t>
  </si>
  <si>
    <t>ALBERTO</t>
  </si>
  <si>
    <t>CRSLRT91B01B180A</t>
  </si>
  <si>
    <t>CASAMASSIMA</t>
  </si>
  <si>
    <t>CARMELA</t>
  </si>
  <si>
    <t>CSMCML48B46B180O</t>
  </si>
  <si>
    <t>CASELLA</t>
  </si>
  <si>
    <t>ANTONIA</t>
  </si>
  <si>
    <t>CSLNTN61D68B998J</t>
  </si>
  <si>
    <t>CASOAR</t>
  </si>
  <si>
    <t>CSRGPP56C19B180H</t>
  </si>
  <si>
    <t>CASSANO</t>
  </si>
  <si>
    <t>CSSNGL53C27B180U</t>
  </si>
  <si>
    <t>CASTELLO</t>
  </si>
  <si>
    <t>CSTMHL57M25B180K</t>
  </si>
  <si>
    <t>CASTRATI</t>
  </si>
  <si>
    <t>CSTBRN48D02M126N</t>
  </si>
  <si>
    <t>CASTRIGNANO</t>
  </si>
  <si>
    <t>CSTFBA72B29B180Q</t>
  </si>
  <si>
    <t>CASTRONUOVO</t>
  </si>
  <si>
    <t>CSTJCP06C16B180A</t>
  </si>
  <si>
    <t>CATALANO</t>
  </si>
  <si>
    <t>ANNAMARIA</t>
  </si>
  <si>
    <t>CTLNMR08S65B180W</t>
  </si>
  <si>
    <t>CATALDI</t>
  </si>
  <si>
    <t>CTLCSM42S03B180Q</t>
  </si>
  <si>
    <t>CTLCSM58H11B180Z</t>
  </si>
  <si>
    <t>TIZIANA</t>
  </si>
  <si>
    <t>CTLTZN75P62B180Z</t>
  </si>
  <si>
    <t>CATALINI</t>
  </si>
  <si>
    <t>CTLMRZ58C08H501I</t>
  </si>
  <si>
    <t>CAVALIERE</t>
  </si>
  <si>
    <t>FEDERICA</t>
  </si>
  <si>
    <t>CVLFRC91A64B180P</t>
  </si>
  <si>
    <t>CAVALIERI</t>
  </si>
  <si>
    <t>CVLNNA49C46B180L</t>
  </si>
  <si>
    <t>CAVALLO</t>
  </si>
  <si>
    <t>CVLGNN60T07D332D</t>
  </si>
  <si>
    <t>MATTIA</t>
  </si>
  <si>
    <t>CVLMTT00P29B180I</t>
  </si>
  <si>
    <t>CECERE</t>
  </si>
  <si>
    <t>CCRPLA67D29B180S</t>
  </si>
  <si>
    <t>CEGLIE SWOBODA</t>
  </si>
  <si>
    <t>AXEL</t>
  </si>
  <si>
    <t>CGLXLA63B16Z102C</t>
  </si>
  <si>
    <t>CELINO</t>
  </si>
  <si>
    <t>CLNNTN64R26I396D</t>
  </si>
  <si>
    <t>CENTONZE</t>
  </si>
  <si>
    <t>CARMINE</t>
  </si>
  <si>
    <t>CNTCMN78L12B180G</t>
  </si>
  <si>
    <t>NICOLA</t>
  </si>
  <si>
    <t>CNTNCL05T24B180Y</t>
  </si>
  <si>
    <t>CENTUORI</t>
  </si>
  <si>
    <t>CNTLNS75D10F205F</t>
  </si>
  <si>
    <t>FEDERICO</t>
  </si>
  <si>
    <t>CNTFRC05C24Z404I</t>
  </si>
  <si>
    <t>CERVINO</t>
  </si>
  <si>
    <t>CRVLSN68H21B180Q</t>
  </si>
  <si>
    <t>CESARIA</t>
  </si>
  <si>
    <t>CSRNTN53M28B180G</t>
  </si>
  <si>
    <t>CESARIO</t>
  </si>
  <si>
    <t>CSRGPP63D18G813D</t>
  </si>
  <si>
    <t>CHIARAMIDA</t>
  </si>
  <si>
    <t>MARIO</t>
  </si>
  <si>
    <t>CHRMRA46P06G098E</t>
  </si>
  <si>
    <t>CHIARELLI</t>
  </si>
  <si>
    <t>CHRPRZ58L44B180M</t>
  </si>
  <si>
    <t>CHIRILLI</t>
  </si>
  <si>
    <t>ANNA PAOLA</t>
  </si>
  <si>
    <t>CHRNPL78H70F152I</t>
  </si>
  <si>
    <t>CIANCHI</t>
  </si>
  <si>
    <t>ANNE ELIZABETH</t>
  </si>
  <si>
    <t>CNCNLZ63P42Z114A</t>
  </si>
  <si>
    <t>PETER ANDREW</t>
  </si>
  <si>
    <t>CNCPRN59H27Z114W</t>
  </si>
  <si>
    <t>CICALA</t>
  </si>
  <si>
    <t>CCLMTT10H27E205K</t>
  </si>
  <si>
    <t>CINIERI</t>
  </si>
  <si>
    <t>GIOVANNA</t>
  </si>
  <si>
    <t>CNRGNN51B68B180K</t>
  </si>
  <si>
    <t>CIOFFI</t>
  </si>
  <si>
    <t>CFFSVT76B10G568J</t>
  </si>
  <si>
    <t>CISCUTTI</t>
  </si>
  <si>
    <t>CSCNTN60D30A662Q</t>
  </si>
  <si>
    <t>CITO</t>
  </si>
  <si>
    <t>CTIMRN73H64B180I</t>
  </si>
  <si>
    <t>CIULLO</t>
  </si>
  <si>
    <t>CLLGST57B12B180P</t>
  </si>
  <si>
    <t>CLLMRC78A09B180V</t>
  </si>
  <si>
    <t>SANTO</t>
  </si>
  <si>
    <t>CLLSNT58R17B180E</t>
  </si>
  <si>
    <t>COLAIANNI</t>
  </si>
  <si>
    <t>CLAUDIO</t>
  </si>
  <si>
    <t>CLNCLD75L08B180W</t>
  </si>
  <si>
    <t>COLELLA</t>
  </si>
  <si>
    <t>CLLNDR75D20B180V</t>
  </si>
  <si>
    <t>COLELLI</t>
  </si>
  <si>
    <t>CLLDNC78A17B180V</t>
  </si>
  <si>
    <t>CLLPQL44H06B180D</t>
  </si>
  <si>
    <t>COLUCCI</t>
  </si>
  <si>
    <t>CHIARA</t>
  </si>
  <si>
    <t>CLCCHR93M46B180Y</t>
  </si>
  <si>
    <t>CLCGNN61H19B180V</t>
  </si>
  <si>
    <t>SANDRO</t>
  </si>
  <si>
    <t>CLCSDR66T08B180X</t>
  </si>
  <si>
    <t>CONTALDO</t>
  </si>
  <si>
    <t>MATTEO</t>
  </si>
  <si>
    <t>CNTMTT11E05B180G</t>
  </si>
  <si>
    <t>CONTARDI</t>
  </si>
  <si>
    <t>CNTDNL83S21B180I</t>
  </si>
  <si>
    <t>CONTE</t>
  </si>
  <si>
    <t>CNTNDR76E08F842X</t>
  </si>
  <si>
    <t>CONVERTINI</t>
  </si>
  <si>
    <t>SARA</t>
  </si>
  <si>
    <t>CNVSRA84H63B180N</t>
  </si>
  <si>
    <t>CNVSFN77D25G187T</t>
  </si>
  <si>
    <t>CONVERTINO</t>
  </si>
  <si>
    <t>CNVCSM68S02B180A</t>
  </si>
  <si>
    <t>VIRGINIA</t>
  </si>
  <si>
    <t>CNVVGN14A63B180B</t>
  </si>
  <si>
    <t>COPPOLA</t>
  </si>
  <si>
    <t>CIRO</t>
  </si>
  <si>
    <t>CPPCRI62H01D761X</t>
  </si>
  <si>
    <t>CPPMTT74A01B180W</t>
  </si>
  <si>
    <t>CORCIULO</t>
  </si>
  <si>
    <t>CRCRRT61E03B180J</t>
  </si>
  <si>
    <t>CORDELLA</t>
  </si>
  <si>
    <t>IVANO</t>
  </si>
  <si>
    <t>CRDVNI44P22B180H</t>
  </si>
  <si>
    <t>MARIALUISA</t>
  </si>
  <si>
    <t>CRDMLS69D54B180O</t>
  </si>
  <si>
    <t>CRDRRT57C05B180R</t>
  </si>
  <si>
    <t>VANESSA</t>
  </si>
  <si>
    <t>CRDVSS72C46B180D</t>
  </si>
  <si>
    <t>CORDELLA ARCANGELI</t>
  </si>
  <si>
    <t>SILVIA</t>
  </si>
  <si>
    <t>CRDSLV61A52H501P</t>
  </si>
  <si>
    <t>VALERIA</t>
  </si>
  <si>
    <t>CRDVLR56C41H501P</t>
  </si>
  <si>
    <t>COSI</t>
  </si>
  <si>
    <t>CSONNL74B65B180Y</t>
  </si>
  <si>
    <t>CSONTN49B09B180T</t>
  </si>
  <si>
    <t>COTA</t>
  </si>
  <si>
    <t>CARLOTTA</t>
  </si>
  <si>
    <t>CTOCLT12S68D761V</t>
  </si>
  <si>
    <t>COVERTA</t>
  </si>
  <si>
    <t>BARSANOFRIO</t>
  </si>
  <si>
    <t>CVRBSN61S26B180L</t>
  </si>
  <si>
    <t>CRISTOFARO</t>
  </si>
  <si>
    <t>CRSMHL60B24B180G</t>
  </si>
  <si>
    <t>CUCCHIARA</t>
  </si>
  <si>
    <t>GIOACCHINO</t>
  </si>
  <si>
    <t>CCCGCH62A10F544D</t>
  </si>
  <si>
    <t>CUPPONE</t>
  </si>
  <si>
    <t>CPPVNI79M29F152Y</t>
  </si>
  <si>
    <t>CPPLNZ15L10E205I</t>
  </si>
  <si>
    <t>CPPLGU69B04B180I</t>
  </si>
  <si>
    <t>TOMMASO</t>
  </si>
  <si>
    <t>CPPTMS46D17B180Y</t>
  </si>
  <si>
    <t>DALIA</t>
  </si>
  <si>
    <t>COLOMBA</t>
  </si>
  <si>
    <t>DLACMB69C59G187W</t>
  </si>
  <si>
    <t>DANESE</t>
  </si>
  <si>
    <t>DNSNTN71S09B180D</t>
  </si>
  <si>
    <t>DNSGNN40M03B180L</t>
  </si>
  <si>
    <t>DNSGPP67C13B180X</t>
  </si>
  <si>
    <t>DAVERSA</t>
  </si>
  <si>
    <t>ENRICO LEONARDO</t>
  </si>
  <si>
    <t>DVRNCL07A11L049I</t>
  </si>
  <si>
    <t>NICCOLO` COSIMO</t>
  </si>
  <si>
    <t>DVRNCL11B05L049M</t>
  </si>
  <si>
    <t>DE BERNARDO</t>
  </si>
  <si>
    <t>DBRLGU64L18B180L</t>
  </si>
  <si>
    <t>DE BLASI</t>
  </si>
  <si>
    <t>DBLLSN72A09B180V</t>
  </si>
  <si>
    <t>DE CARLO</t>
  </si>
  <si>
    <t>AMERIGO</t>
  </si>
  <si>
    <t>DCRMRG83E28I119V</t>
  </si>
  <si>
    <t>DCRFRC03R15B180Q</t>
  </si>
  <si>
    <t>DCRSVT66H10I396N</t>
  </si>
  <si>
    <t>DE CASTRO</t>
  </si>
  <si>
    <t>DCSGST68M15B180T</t>
  </si>
  <si>
    <t>GIORGIO</t>
  </si>
  <si>
    <t>DCSGRG46C26I119E</t>
  </si>
  <si>
    <t>DE FAZIO</t>
  </si>
  <si>
    <t>DFZBRN48S20F888K</t>
  </si>
  <si>
    <t>DE GIORGI</t>
  </si>
  <si>
    <t>MARIA GRAZIA</t>
  </si>
  <si>
    <t>DGRMGR57L52E053M</t>
  </si>
  <si>
    <t>SAMUELE</t>
  </si>
  <si>
    <t>DGRSML08L03C978H</t>
  </si>
  <si>
    <t>DE IACO</t>
  </si>
  <si>
    <t>DCEGPP63R04B180J</t>
  </si>
  <si>
    <t>DE LEO</t>
  </si>
  <si>
    <t>DLENGL60L04B180A</t>
  </si>
  <si>
    <t>EUGENIO</t>
  </si>
  <si>
    <t>DLEGNE65T12B180D</t>
  </si>
  <si>
    <t>DE LIGUORI</t>
  </si>
  <si>
    <t>ENRICO</t>
  </si>
  <si>
    <t>DLGNRC67B27B180D</t>
  </si>
  <si>
    <t>DE LUCA</t>
  </si>
  <si>
    <t>DLCCSM58M28L485U</t>
  </si>
  <si>
    <t>DLCFNC88D01F152V</t>
  </si>
  <si>
    <t>DE MARCO</t>
  </si>
  <si>
    <t>DMRSRG55P14B180W</t>
  </si>
  <si>
    <t>DMRTDR50L06B180I</t>
  </si>
  <si>
    <t>DE MATTEIS</t>
  </si>
  <si>
    <t>DMTFNC53A31A281P</t>
  </si>
  <si>
    <t>DE MAURO</t>
  </si>
  <si>
    <t>DMRSRG69T05B180Q</t>
  </si>
  <si>
    <t>DE MILITO</t>
  </si>
  <si>
    <t>DMLRRT68C11F152H</t>
  </si>
  <si>
    <t>DE MILITO ANDRIANI</t>
  </si>
  <si>
    <t>DMLPTR59T11B180M</t>
  </si>
  <si>
    <t>DE MITRI</t>
  </si>
  <si>
    <t>DMTDNL59L44B180M</t>
  </si>
  <si>
    <t>EDUARD</t>
  </si>
  <si>
    <t>DMTDRD67S23B180W</t>
  </si>
  <si>
    <t>DMTMCL57A01B180O</t>
  </si>
  <si>
    <t>DE NIGRIS</t>
  </si>
  <si>
    <t>DNGDNC60P18B180E</t>
  </si>
  <si>
    <t>DE NITTO</t>
  </si>
  <si>
    <t>CARMELO</t>
  </si>
  <si>
    <t>DNTCML62T30B180G</t>
  </si>
  <si>
    <t>DE PACE</t>
  </si>
  <si>
    <t>DPCNTN69L30B180F</t>
  </si>
  <si>
    <t>ROSA</t>
  </si>
  <si>
    <t>DPCRSO61S69B180F</t>
  </si>
  <si>
    <t>DE PASCALIS</t>
  </si>
  <si>
    <t>DPSLGU58S06D862F</t>
  </si>
  <si>
    <t>ROBERTA</t>
  </si>
  <si>
    <t>DPSRRT81L63B180V</t>
  </si>
  <si>
    <t>DE ROSA</t>
  </si>
  <si>
    <t>DRSFPP06B21B180A</t>
  </si>
  <si>
    <t>DRSLGU63H08F839C</t>
  </si>
  <si>
    <t>DRSTMS71T24B180O</t>
  </si>
  <si>
    <t>DE SANCTIS</t>
  </si>
  <si>
    <t>DSNWTR65T14H703R</t>
  </si>
  <si>
    <t>DE SANTIS</t>
  </si>
  <si>
    <t>PIERANDREA</t>
  </si>
  <si>
    <t>DSNPND50C01E506D</t>
  </si>
  <si>
    <t>DE SIMONE</t>
  </si>
  <si>
    <t>OTELLO</t>
  </si>
  <si>
    <t>DSMTLL55D12B180O</t>
  </si>
  <si>
    <t>DE STRADIS</t>
  </si>
  <si>
    <t>DSTNGL60S12H579D</t>
  </si>
  <si>
    <t xml:space="preserve">DE VITA </t>
  </si>
  <si>
    <t>FRANCESCA</t>
  </si>
  <si>
    <t>DVTFNC06H48B180W</t>
  </si>
  <si>
    <t>DE VITIS</t>
  </si>
  <si>
    <t>CRISTIAN</t>
  </si>
  <si>
    <t>DVTCST11D17B180H</t>
  </si>
  <si>
    <t>DELLI SANTI</t>
  </si>
  <si>
    <t>DLLFBA74A28F152H</t>
  </si>
  <si>
    <t>DELL`AGLIO</t>
  </si>
  <si>
    <t>MARTA ANDREA</t>
  </si>
  <si>
    <t>DLLMTN09P48B180D</t>
  </si>
  <si>
    <t>DELL`ANNA</t>
  </si>
  <si>
    <t>DLLGPP69L21B180I</t>
  </si>
  <si>
    <t>DELL`OLIO</t>
  </si>
  <si>
    <t>DLLPTR48S19B180Z</t>
  </si>
  <si>
    <t>DELVECCHIO</t>
  </si>
  <si>
    <t>DLVCSM74H28Z112O</t>
  </si>
  <si>
    <t>DESTINO</t>
  </si>
  <si>
    <t>DSTNTN64A01F152K</t>
  </si>
  <si>
    <t>DSTRRT64D03B180W</t>
  </si>
  <si>
    <t>VALERIO</t>
  </si>
  <si>
    <t>DSTVLR02M16B180Y</t>
  </si>
  <si>
    <t>DEVITA</t>
  </si>
  <si>
    <t>DVTPTR64C16B180I</t>
  </si>
  <si>
    <t>DI COSTE</t>
  </si>
  <si>
    <t>DCSRSO68R45D761I</t>
  </si>
  <si>
    <t>DI DIO</t>
  </si>
  <si>
    <t>DIOMEDE</t>
  </si>
  <si>
    <t>DDIDMD49B10B180F</t>
  </si>
  <si>
    <t>DI DONNA</t>
  </si>
  <si>
    <t>DDNMHL80L29B180W</t>
  </si>
  <si>
    <t>DDNNCL56R21E155G</t>
  </si>
  <si>
    <t>DI DONNO</t>
  </si>
  <si>
    <t>DDNMRZ71E05B180V</t>
  </si>
  <si>
    <t>DI GIORGIO</t>
  </si>
  <si>
    <t>DGRFNC58D25B180X</t>
  </si>
  <si>
    <t>DI GIOVANNI</t>
  </si>
  <si>
    <t>DGVLSN82H05B180Q</t>
  </si>
  <si>
    <t>PIERO</t>
  </si>
  <si>
    <t>DGVPRI48H01D690M</t>
  </si>
  <si>
    <t>DI GIULIO</t>
  </si>
  <si>
    <t>DGLDNL59D52B180W</t>
  </si>
  <si>
    <t>DGLGNN60D25B180Z</t>
  </si>
  <si>
    <t>DI MAGGIO</t>
  </si>
  <si>
    <t>DMGGNN54A01L331I</t>
  </si>
  <si>
    <t>DI NOI</t>
  </si>
  <si>
    <t>DNICSM51B11D761C</t>
  </si>
  <si>
    <t>DI PAOLA</t>
  </si>
  <si>
    <t>EMILIO</t>
  </si>
  <si>
    <t>DPLMLE67L20F224S</t>
  </si>
  <si>
    <t>DPLFNC65H25B180L</t>
  </si>
  <si>
    <t>DI PRESA</t>
  </si>
  <si>
    <t>DPRFRC48B02B180Z</t>
  </si>
  <si>
    <t>DI SOMMA</t>
  </si>
  <si>
    <t>DSMNTN53E17B180G</t>
  </si>
  <si>
    <t>DI TANO</t>
  </si>
  <si>
    <t>DTNFNC55R11B180G</t>
  </si>
  <si>
    <t>DIFINO</t>
  </si>
  <si>
    <t>DFNGNN85C08B180Z</t>
  </si>
  <si>
    <t>SANTINO</t>
  </si>
  <si>
    <t>DFNSTN47S20F923N</t>
  </si>
  <si>
    <t>DIONISIO</t>
  </si>
  <si>
    <t>PIA</t>
  </si>
  <si>
    <t>DNSPIA66P43F839T</t>
  </si>
  <si>
    <t>DONATEO</t>
  </si>
  <si>
    <t>SANDRA</t>
  </si>
  <si>
    <t>DNTSDR64P60B180L</t>
  </si>
  <si>
    <t>DONNO</t>
  </si>
  <si>
    <t>FERNANDO</t>
  </si>
  <si>
    <t>DNNFNN70M24Z112Z</t>
  </si>
  <si>
    <t>DOSSOLA</t>
  </si>
  <si>
    <t>DSSFNC14R15G388A</t>
  </si>
  <si>
    <t>DULCAMARE</t>
  </si>
  <si>
    <t>DLCGPP84L26B180X</t>
  </si>
  <si>
    <t>DURSO</t>
  </si>
  <si>
    <t>ROSSANA</t>
  </si>
  <si>
    <t>DRSRSN75C55B180D</t>
  </si>
  <si>
    <t>D`ABRONZO</t>
  </si>
  <si>
    <t>ANTONIO ALFONSO</t>
  </si>
  <si>
    <t>DBRNNL64B12B180R</t>
  </si>
  <si>
    <t>D`ACQUISTO</t>
  </si>
  <si>
    <t>DCQFNC74P48B180V</t>
  </si>
  <si>
    <t>D`ADAMO</t>
  </si>
  <si>
    <t>DDMLRI80R42B180X</t>
  </si>
  <si>
    <t>D`AGNANO</t>
  </si>
  <si>
    <t>DGNGPP74D24B180C</t>
  </si>
  <si>
    <t>D`ALEO</t>
  </si>
  <si>
    <t>DLALSN58H13Z336V</t>
  </si>
  <si>
    <t>D`ALO`</t>
  </si>
  <si>
    <t>DLAMRK85P17B180A</t>
  </si>
  <si>
    <t>D`AMICO</t>
  </si>
  <si>
    <t>DMCNDR11D08B180U</t>
  </si>
  <si>
    <t>D`ANCONA</t>
  </si>
  <si>
    <t>DNCLGU64S07E471J</t>
  </si>
  <si>
    <t>D`ANGELO</t>
  </si>
  <si>
    <t>DNGCML77S51B180N</t>
  </si>
  <si>
    <t>D`APRILE</t>
  </si>
  <si>
    <t>DPRNTN54S05B180S</t>
  </si>
  <si>
    <t>D`ARPA</t>
  </si>
  <si>
    <t>DRPFNC59R01H822N</t>
  </si>
  <si>
    <t>DRPSRG51R22B792Q</t>
  </si>
  <si>
    <t>D`ASTORE</t>
  </si>
  <si>
    <t>DSTDVD68D30B180V</t>
  </si>
  <si>
    <t>D`AUTILIA</t>
  </si>
  <si>
    <t>DTLNTN55T10D223R</t>
  </si>
  <si>
    <t>D`ELIA</t>
  </si>
  <si>
    <t>DLEDRD56L02B180B</t>
  </si>
  <si>
    <t>ELIA</t>
  </si>
  <si>
    <t>LEINDR08E17Z154J</t>
  </si>
  <si>
    <t>LEINGL62L23I119W</t>
  </si>
  <si>
    <t>LEITDR63C11B180A</t>
  </si>
  <si>
    <t>ERRICO</t>
  </si>
  <si>
    <t>RRCNTN50C02B180Z</t>
  </si>
  <si>
    <t>FIORAVANTE</t>
  </si>
  <si>
    <t>RRCFVN55A08F152H</t>
  </si>
  <si>
    <t>ESPERTI</t>
  </si>
  <si>
    <t>LUCIANO</t>
  </si>
  <si>
    <t>SPRLCN65C04B180E</t>
  </si>
  <si>
    <t>FAITA</t>
  </si>
  <si>
    <t>FTAGPP52T01B180S</t>
  </si>
  <si>
    <t>FALCONE</t>
  </si>
  <si>
    <t>MAURIZIO EMANUELE</t>
  </si>
  <si>
    <t>FLCMZM59E31F152V</t>
  </si>
  <si>
    <t>FASSINA</t>
  </si>
  <si>
    <t>FSSRCR74P22B180T</t>
  </si>
  <si>
    <t>FEBBRARO</t>
  </si>
  <si>
    <t>FBBBRN62H02B180H</t>
  </si>
  <si>
    <t>FEDELE</t>
  </si>
  <si>
    <t>FDLPTR75H02B180Q</t>
  </si>
  <si>
    <t>FERENTE</t>
  </si>
  <si>
    <t>FRNNTN69S20B180J</t>
  </si>
  <si>
    <t>FERRARO</t>
  </si>
  <si>
    <t>FRRMRZ60C28B180E</t>
  </si>
  <si>
    <t>FIORI</t>
  </si>
  <si>
    <t>FRIMRC80D09B180Y</t>
  </si>
  <si>
    <t>FRIVCN49H30B180H</t>
  </si>
  <si>
    <t>FISCHETTO</t>
  </si>
  <si>
    <t>FSCNTN79E05B180E</t>
  </si>
  <si>
    <t>FSCGLC75C14B180R</t>
  </si>
  <si>
    <t>FSCTMS73S27B180W</t>
  </si>
  <si>
    <t>FSCTMS71T16I119N</t>
  </si>
  <si>
    <t>FISIOLA</t>
  </si>
  <si>
    <t>FSLMRZ74L27B180E</t>
  </si>
  <si>
    <t>FIUME</t>
  </si>
  <si>
    <t>DONATO</t>
  </si>
  <si>
    <t>FMIDNT57D17B180L</t>
  </si>
  <si>
    <t>FLORE</t>
  </si>
  <si>
    <t>FLRMHL86E09F152M</t>
  </si>
  <si>
    <t>FLORES</t>
  </si>
  <si>
    <t>FLRNTN64A03B180F</t>
  </si>
  <si>
    <t>DAMIANO</t>
  </si>
  <si>
    <t>FLRDMN62C05B180H</t>
  </si>
  <si>
    <t>FORTUNATO</t>
  </si>
  <si>
    <t>IMMACOLATA</t>
  </si>
  <si>
    <t>FRTMCL55A46B180Q</t>
  </si>
  <si>
    <t>FRACASSO</t>
  </si>
  <si>
    <t>FRCLRT46D24G388Q</t>
  </si>
  <si>
    <t>FRAGNELLI</t>
  </si>
  <si>
    <t>FRGPTR48M18B180A</t>
  </si>
  <si>
    <t>FRANCHINI</t>
  </si>
  <si>
    <t>FRNRRT55E23Z114J</t>
  </si>
  <si>
    <t>FRANCIOSO</t>
  </si>
  <si>
    <t>FRNNTN59T23B180P</t>
  </si>
  <si>
    <t>FRNMCL58S04B809F</t>
  </si>
  <si>
    <t>FRNCMN66R17F152P</t>
  </si>
  <si>
    <t>MARIALUCIA</t>
  </si>
  <si>
    <t>FRNMLC10H52B180B</t>
  </si>
  <si>
    <t>SAVERIO</t>
  </si>
  <si>
    <t>FRNSVR83L08F152Z</t>
  </si>
  <si>
    <t>FRANZEL</t>
  </si>
  <si>
    <t>FRNLCN47P29B180B</t>
  </si>
  <si>
    <t>FREZZINI</t>
  </si>
  <si>
    <t>MASSIMO</t>
  </si>
  <si>
    <t>FRZMSM56D24F205T</t>
  </si>
  <si>
    <t>FRIGIONE</t>
  </si>
  <si>
    <t>FRGDVD61P19B180I</t>
  </si>
  <si>
    <t>IVO</t>
  </si>
  <si>
    <t>FRGVIO57R21B180J</t>
  </si>
  <si>
    <t>FRUGIS</t>
  </si>
  <si>
    <t>FRGNCL44C23G787T</t>
  </si>
  <si>
    <t>FUMAROLA MAURO</t>
  </si>
  <si>
    <t>FMRVCN06D11A662J</t>
  </si>
  <si>
    <t>FUNTO`</t>
  </si>
  <si>
    <t>FNTFNC48P19B180P</t>
  </si>
  <si>
    <t>FNTRRT72C63B180B</t>
  </si>
  <si>
    <t>FUSCO</t>
  </si>
  <si>
    <t>FSCCLD46L12B180C</t>
  </si>
  <si>
    <t>GABALLO</t>
  </si>
  <si>
    <t>GBLFNN65B16A350D</t>
  </si>
  <si>
    <t>GADALETA</t>
  </si>
  <si>
    <t>SIMONA</t>
  </si>
  <si>
    <t>GDLSMN72E55L049Y</t>
  </si>
  <si>
    <t>GAETA</t>
  </si>
  <si>
    <t>GIROLAMO</t>
  </si>
  <si>
    <t>GTAGLM68L04C129O</t>
  </si>
  <si>
    <t>GAGLIANO</t>
  </si>
  <si>
    <t>GGLLNS61P02B180E</t>
  </si>
  <si>
    <t>GALASSO</t>
  </si>
  <si>
    <t>GLSNTN56D18E471O</t>
  </si>
  <si>
    <t>ATTILIO</t>
  </si>
  <si>
    <t>GLSTTL48E28E471T</t>
  </si>
  <si>
    <t>GLSFNC63P20B180V</t>
  </si>
  <si>
    <t>GLSRRT61P02C741Z</t>
  </si>
  <si>
    <t>GALIANO</t>
  </si>
  <si>
    <t>GLNLSN71L10F152R</t>
  </si>
  <si>
    <t>GALIZIA</t>
  </si>
  <si>
    <t>BERNARDINO</t>
  </si>
  <si>
    <t>GLZBNR49D15D508F</t>
  </si>
  <si>
    <t>GLZVCN57D02B809F</t>
  </si>
  <si>
    <t>GALLUZZO</t>
  </si>
  <si>
    <t>GLLVTR78P25B180F</t>
  </si>
  <si>
    <t>GAROFALO</t>
  </si>
  <si>
    <t>GRFVCN48E21B180S</t>
  </si>
  <si>
    <t>GATTI</t>
  </si>
  <si>
    <t>GTTMRA36A10B180Q</t>
  </si>
  <si>
    <t>ROMOLO ANGELO</t>
  </si>
  <si>
    <t>GTTRLN63D15B180B</t>
  </si>
  <si>
    <t>UGO</t>
  </si>
  <si>
    <t>GTTGUO50S18B180J</t>
  </si>
  <si>
    <t>GTTGUO49P17B180D</t>
  </si>
  <si>
    <t>GENOVESE</t>
  </si>
  <si>
    <t>GNVLGU44P20C968V</t>
  </si>
  <si>
    <t>GEORGEVICH</t>
  </si>
  <si>
    <t>LIVIO</t>
  </si>
  <si>
    <t>GRGLVI37D26Z243Z</t>
  </si>
  <si>
    <t>GERNONE</t>
  </si>
  <si>
    <t>GRNDNC59M25A662C</t>
  </si>
  <si>
    <t>GHEZZANI</t>
  </si>
  <si>
    <t>CRISTIAN LUCA</t>
  </si>
  <si>
    <t>GHZCST75H02F152H</t>
  </si>
  <si>
    <t>GHZFNC79C71F152V</t>
  </si>
  <si>
    <t>GHZVCN43R25I199B</t>
  </si>
  <si>
    <t>GIACINTO</t>
  </si>
  <si>
    <t>DANIELE</t>
  </si>
  <si>
    <t>GCNDNL46A06C351M</t>
  </si>
  <si>
    <t>GIAMPIETRO</t>
  </si>
  <si>
    <t>GMPMRA44L01E038Q</t>
  </si>
  <si>
    <t>GIANFREDA</t>
  </si>
  <si>
    <t>GNFDNL67C57B180E</t>
  </si>
  <si>
    <t>GIANNIELLO</t>
  </si>
  <si>
    <t>DANILO CARMINE</t>
  </si>
  <si>
    <t>GNNDLC79C08B180N</t>
  </si>
  <si>
    <t>GIANNOCCARO</t>
  </si>
  <si>
    <t>GNNGNN55E15A662Y</t>
  </si>
  <si>
    <t>GIANNONE</t>
  </si>
  <si>
    <t>GNNGNN56S14B180I</t>
  </si>
  <si>
    <t>GIANNUZZI</t>
  </si>
  <si>
    <t>ANGELA</t>
  </si>
  <si>
    <t>GNNNGL56S59B180Y</t>
  </si>
  <si>
    <t>GNNNTN57S14B180K</t>
  </si>
  <si>
    <t>GIAQUINTO</t>
  </si>
  <si>
    <t>GQNCST76L12F152C</t>
  </si>
  <si>
    <t>GIGANTE</t>
  </si>
  <si>
    <t>GGNDNL70A22B180G</t>
  </si>
  <si>
    <t>GIORDANO</t>
  </si>
  <si>
    <t>BIAGIO</t>
  </si>
  <si>
    <t>GRDBGI61A22B180T</t>
  </si>
  <si>
    <t>GRDCSM56A04B180A</t>
  </si>
  <si>
    <t>GRDPRZ58R58I119O</t>
  </si>
  <si>
    <t>GIORGINI</t>
  </si>
  <si>
    <t>LUIGINA</t>
  </si>
  <si>
    <t>GRGLGN53S54C741V</t>
  </si>
  <si>
    <t>GIORGINO</t>
  </si>
  <si>
    <t>GRGLSN49A20E506H</t>
  </si>
  <si>
    <t>GRGFNC75E19A944F</t>
  </si>
  <si>
    <t>GRGMRA73R43B180M</t>
  </si>
  <si>
    <t>GISMONDI</t>
  </si>
  <si>
    <t>GSMRCR62T02B180G</t>
  </si>
  <si>
    <t>GIULIVO</t>
  </si>
  <si>
    <t>GLVSVT55S10B180V</t>
  </si>
  <si>
    <t>GLORIA</t>
  </si>
  <si>
    <t>GLRMTT03T02B180I</t>
  </si>
  <si>
    <t>GNONI</t>
  </si>
  <si>
    <t>GNNDNL67C08F842F</t>
  </si>
  <si>
    <t>GNNMRA02B02B180I</t>
  </si>
  <si>
    <t>GOGNA</t>
  </si>
  <si>
    <t>IACOPO</t>
  </si>
  <si>
    <t>GGNCPI82R17F704C</t>
  </si>
  <si>
    <t>GORGONI</t>
  </si>
  <si>
    <t>GRGFNC75R55B180C</t>
  </si>
  <si>
    <t>GRGFNC49L17B180U</t>
  </si>
  <si>
    <t>GRGNCL47M31B180T</t>
  </si>
  <si>
    <t>GRADELLA</t>
  </si>
  <si>
    <t>PRIMO</t>
  </si>
  <si>
    <t>GRDPRM48P26L049S</t>
  </si>
  <si>
    <t>GRANDE</t>
  </si>
  <si>
    <t>GRNPTR51B26B180J</t>
  </si>
  <si>
    <t>GRASSELLI</t>
  </si>
  <si>
    <t>GRSNGL47P07B180Z</t>
  </si>
  <si>
    <t>GRSMRC84H15B180A</t>
  </si>
  <si>
    <t>GRSPLA82C18B180P</t>
  </si>
  <si>
    <t>GRASSI</t>
  </si>
  <si>
    <t>LEONARDO</t>
  </si>
  <si>
    <t>GRSLRD38M09B180A</t>
  </si>
  <si>
    <t>GRASSO</t>
  </si>
  <si>
    <t>GRSTDR45S26B180K</t>
  </si>
  <si>
    <t>GRAVANTE</t>
  </si>
  <si>
    <t>PAOLO ORONZO</t>
  </si>
  <si>
    <t>GRVPRN58H29G751L</t>
  </si>
  <si>
    <t>GRECO</t>
  </si>
  <si>
    <t>GRCNTN68E28B180K</t>
  </si>
  <si>
    <t>ERMINIO</t>
  </si>
  <si>
    <t>GRCRMN49R30B180V</t>
  </si>
  <si>
    <t>GRCMRC55S29B180S</t>
  </si>
  <si>
    <t>GRCPQL69B03F839S</t>
  </si>
  <si>
    <t>GRCSRA10C41B180E</t>
  </si>
  <si>
    <t>GRCSFN69C12B180W</t>
  </si>
  <si>
    <t>GRIECO</t>
  </si>
  <si>
    <t>GRCDNC46B26F637E</t>
  </si>
  <si>
    <t>GUADALUPI</t>
  </si>
  <si>
    <t>GDLLSN82M23B180M</t>
  </si>
  <si>
    <t>GDLNGL47D45B180H</t>
  </si>
  <si>
    <t>GDLNTN51A16B180Z</t>
  </si>
  <si>
    <t>GDLNTN75C22B180C</t>
  </si>
  <si>
    <t>FLAVIO</t>
  </si>
  <si>
    <t>GDLFLV70D19B180E</t>
  </si>
  <si>
    <t>GAETANO</t>
  </si>
  <si>
    <t>GDLGTN05R23D612Y</t>
  </si>
  <si>
    <t>MARIALBA</t>
  </si>
  <si>
    <t>GDLMLB80T55B180W</t>
  </si>
  <si>
    <t>GDLMRA52D11B180X</t>
  </si>
  <si>
    <t>GDLMSM61C21B180N</t>
  </si>
  <si>
    <t>OSVALDO</t>
  </si>
  <si>
    <t>GDLSLD56C12B180J</t>
  </si>
  <si>
    <t>TEODORO RENATO</t>
  </si>
  <si>
    <t>GDLTRR49A28B180M</t>
  </si>
  <si>
    <t>GUARINO</t>
  </si>
  <si>
    <t>GRNCSM50R04B180O</t>
  </si>
  <si>
    <t>GUERRA</t>
  </si>
  <si>
    <t>GRRPQL58S07E885K</t>
  </si>
  <si>
    <t>GDURRT48S21B180P</t>
  </si>
  <si>
    <t>IAIA</t>
  </si>
  <si>
    <t>IAINTN79T05B180L</t>
  </si>
  <si>
    <t>IAICSM76D28B180V</t>
  </si>
  <si>
    <t>IANNONE</t>
  </si>
  <si>
    <t>NNNRSO63P46A662G</t>
  </si>
  <si>
    <t>IANNUCCI</t>
  </si>
  <si>
    <t>ALMERICO</t>
  </si>
  <si>
    <t>NNCLRC69R11B180Y</t>
  </si>
  <si>
    <t>ROSALBA</t>
  </si>
  <si>
    <t>NNCRLB55M45B180T</t>
  </si>
  <si>
    <t>IMPERO</t>
  </si>
  <si>
    <t>MPRGPP44P65B180G</t>
  </si>
  <si>
    <t>STEFANIA</t>
  </si>
  <si>
    <t>MPRSFN64A49B180K</t>
  </si>
  <si>
    <t>INGLESE</t>
  </si>
  <si>
    <t>MARIA FRANCESCA</t>
  </si>
  <si>
    <t>NGLMFR52M55B180D</t>
  </si>
  <si>
    <t>INNOCENZI</t>
  </si>
  <si>
    <t>ESTERINA</t>
  </si>
  <si>
    <t>NNCSRN53H52G765G</t>
  </si>
  <si>
    <t>IULIANI</t>
  </si>
  <si>
    <t>LNIFNC70R41B180Y</t>
  </si>
  <si>
    <t>IZZO</t>
  </si>
  <si>
    <t>ZZIMRN82S65B180G</t>
  </si>
  <si>
    <t>KOSSUTH</t>
  </si>
  <si>
    <t>KSSLGU52M01G098Q</t>
  </si>
  <si>
    <t>KSSMNL79P59F152P</t>
  </si>
  <si>
    <t>LA PALMA</t>
  </si>
  <si>
    <t>LPLGPP48C17B180T</t>
  </si>
  <si>
    <t>LABIA</t>
  </si>
  <si>
    <t>LBANDR00C01B180H</t>
  </si>
  <si>
    <t>GIORGIA</t>
  </si>
  <si>
    <t>LBAGRG02B65B180G</t>
  </si>
  <si>
    <t>LBAPQL71D22B180C</t>
  </si>
  <si>
    <t>LACALAPRICE</t>
  </si>
  <si>
    <t>LCLRRT54B11B180E</t>
  </si>
  <si>
    <t>LACINIO</t>
  </si>
  <si>
    <t>FABIO STEFANO</t>
  </si>
  <si>
    <t>LCNFST65B09B157W</t>
  </si>
  <si>
    <t>LAMANNA</t>
  </si>
  <si>
    <t>LMNRRT87E08D122O</t>
  </si>
  <si>
    <t>LAMARINA</t>
  </si>
  <si>
    <t>LMRGPP66D03B180P</t>
  </si>
  <si>
    <t>LANDOLFA</t>
  </si>
  <si>
    <t>IRENE</t>
  </si>
  <si>
    <t>LNDRNI10S60B180U</t>
  </si>
  <si>
    <t>LANEVE</t>
  </si>
  <si>
    <t>PAOLA</t>
  </si>
  <si>
    <t>LNVPLA68M58B180R</t>
  </si>
  <si>
    <t>LANZI</t>
  </si>
  <si>
    <t>CESARE MARCO</t>
  </si>
  <si>
    <t>LNZCRM43S11H056L</t>
  </si>
  <si>
    <t>LAPENNA</t>
  </si>
  <si>
    <t>LPNGRG82H14D508M</t>
  </si>
  <si>
    <t xml:space="preserve">LAPENNA </t>
  </si>
  <si>
    <t>MICHELE ROBERTO</t>
  </si>
  <si>
    <t>LPNMHL67S11B180U</t>
  </si>
  <si>
    <t>LPNSVT41D22B809V</t>
  </si>
  <si>
    <t>LAPERTOSA</t>
  </si>
  <si>
    <t>LPRSLD54C09B180B</t>
  </si>
  <si>
    <t>LAPOMARDA</t>
  </si>
  <si>
    <t>LPMGTN48T23C978D</t>
  </si>
  <si>
    <t>LAROCCA</t>
  </si>
  <si>
    <t>LRCGPP60S26B180A</t>
  </si>
  <si>
    <t>LRCLNZ07A17B180P</t>
  </si>
  <si>
    <t>LATERZA</t>
  </si>
  <si>
    <t>BENEDETTO</t>
  </si>
  <si>
    <t>LTRBDT78E19A662K</t>
  </si>
  <si>
    <t>LATINI</t>
  </si>
  <si>
    <t>PRUDENZA</t>
  </si>
  <si>
    <t>LTNPDN55P50B180L</t>
  </si>
  <si>
    <t>LCCDNL69B08B180U</t>
  </si>
  <si>
    <t>LEGATO</t>
  </si>
  <si>
    <t>ALESSIA ANNAMARIA</t>
  </si>
  <si>
    <t>LGTLSN92T55B180V</t>
  </si>
  <si>
    <t>LENZI</t>
  </si>
  <si>
    <t>LUCA</t>
  </si>
  <si>
    <t>LNZLCU69P05A662M</t>
  </si>
  <si>
    <t>LEO</t>
  </si>
  <si>
    <t>LEONMR70B57B180M</t>
  </si>
  <si>
    <t>EMILIANO</t>
  </si>
  <si>
    <t>LEOMLN81A26C741F</t>
  </si>
  <si>
    <t>LEOVCN45A20B180I</t>
  </si>
  <si>
    <t>LEOVCN67T12B180G</t>
  </si>
  <si>
    <t>LEOVCN68P29B180N</t>
  </si>
  <si>
    <t>LEOCI</t>
  </si>
  <si>
    <t>LCELRT42D04F152R</t>
  </si>
  <si>
    <t>LCECLD12R15B180G</t>
  </si>
  <si>
    <t>LCEFBA67H22B180Y</t>
  </si>
  <si>
    <t>LCEFNC47M08B180B</t>
  </si>
  <si>
    <t>LEUCCI</t>
  </si>
  <si>
    <t>LCCSLD41L19B180E</t>
  </si>
  <si>
    <t>LEUZZI</t>
  </si>
  <si>
    <t>LZZFRC99S21B180R</t>
  </si>
  <si>
    <t>LEZZI</t>
  </si>
  <si>
    <t>LZZFNC60E28B180E</t>
  </si>
  <si>
    <t>LIBERACE</t>
  </si>
  <si>
    <t>LBRBDT56C29D708W</t>
  </si>
  <si>
    <t>LIBETTA</t>
  </si>
  <si>
    <t>EMANUELE</t>
  </si>
  <si>
    <t>LBTMNL85C12B180D</t>
  </si>
  <si>
    <t>LBTPQL56R30B180O</t>
  </si>
  <si>
    <t>LIMONGELLI</t>
  </si>
  <si>
    <t>AMILCARE</t>
  </si>
  <si>
    <t>LMNMCR52R15B180N</t>
  </si>
  <si>
    <t>LMNDVD82C22B180R</t>
  </si>
  <si>
    <t>LMNMLE51A19B180Z</t>
  </si>
  <si>
    <t>LISI</t>
  </si>
  <si>
    <t>LSINTN45S20F842N</t>
  </si>
  <si>
    <t>LITURRI</t>
  </si>
  <si>
    <t>LTRVTI48B01F923W</t>
  </si>
  <si>
    <t>LIUTI</t>
  </si>
  <si>
    <t>LTILNZ48L24B180K</t>
  </si>
  <si>
    <t>LIUZZI</t>
  </si>
  <si>
    <t>LZZFRC02D03B180Q</t>
  </si>
  <si>
    <t>LZZMRC72E23D960M</t>
  </si>
  <si>
    <t>LOIACONO</t>
  </si>
  <si>
    <t>LCNMSM58E30B180C</t>
  </si>
  <si>
    <t>LCNMTT64A11B180Y</t>
  </si>
  <si>
    <t>LCNNCL36A26B180S</t>
  </si>
  <si>
    <t>LOMBARDI</t>
  </si>
  <si>
    <t>LMBGLC83D29A662C</t>
  </si>
  <si>
    <t>LOMBARDO</t>
  </si>
  <si>
    <t>LMBNGL67M08B180U</t>
  </si>
  <si>
    <t>LMBMRA54C58B180O</t>
  </si>
  <si>
    <t>LONGO</t>
  </si>
  <si>
    <t>ANGELO DIEGO</t>
  </si>
  <si>
    <t>LNGNLD80M14F152K</t>
  </si>
  <si>
    <t>LNGBRN42L26D547T</t>
  </si>
  <si>
    <t>LNGGPP51S18E471S</t>
  </si>
  <si>
    <t>LNGMRA44C07C377Q</t>
  </si>
  <si>
    <t>LONOCE</t>
  </si>
  <si>
    <t>ANDREA COSIMO</t>
  </si>
  <si>
    <t>LNCNRC75E29F152K</t>
  </si>
  <si>
    <t>LRNMSM67L28B180E</t>
  </si>
  <si>
    <t>LOVATO</t>
  </si>
  <si>
    <t>ALEARDO</t>
  </si>
  <si>
    <t>LVTLRD77A01B180S</t>
  </si>
  <si>
    <t>LUGGERI</t>
  </si>
  <si>
    <t>LGGCSM37D28B506S</t>
  </si>
  <si>
    <t>LUPO</t>
  </si>
  <si>
    <t>LPUDNL74H08B180G</t>
  </si>
  <si>
    <t xml:space="preserve">MACCHIAVELLI </t>
  </si>
  <si>
    <t>AMELIA</t>
  </si>
  <si>
    <t>MCCMLA43E43H570X</t>
  </si>
  <si>
    <t>MACCHITELLA</t>
  </si>
  <si>
    <t>MCCMRC54R14C448M</t>
  </si>
  <si>
    <t>MACELLETTI</t>
  </si>
  <si>
    <t>MCLFNC60R18B180A</t>
  </si>
  <si>
    <t>MAGGI</t>
  </si>
  <si>
    <t>ANGELA SOFIA</t>
  </si>
  <si>
    <t>MGGNLS79E45E882G</t>
  </si>
  <si>
    <t>MAGGIOLINI</t>
  </si>
  <si>
    <t>MGGMRA38A08B180A</t>
  </si>
  <si>
    <t>MAGRI`</t>
  </si>
  <si>
    <t>CECILIA</t>
  </si>
  <si>
    <t>MGRCCL56M62B180E</t>
  </si>
  <si>
    <t>MGRRRT69L50B180Q</t>
  </si>
  <si>
    <t>MAIO</t>
  </si>
  <si>
    <t>ROCCO</t>
  </si>
  <si>
    <t>MAIRCC73L03B180Y</t>
  </si>
  <si>
    <t>MALATESTA</t>
  </si>
  <si>
    <t>MLTTTL57A01I930L</t>
  </si>
  <si>
    <t>MALLIA</t>
  </si>
  <si>
    <t>MALCOLM</t>
  </si>
  <si>
    <t>MLLMCL64D10Z121M</t>
  </si>
  <si>
    <t>MALTINTI</t>
  </si>
  <si>
    <t>FABRIZIO</t>
  </si>
  <si>
    <t>MLTFRZ52P13I480D</t>
  </si>
  <si>
    <t>MANCA</t>
  </si>
  <si>
    <t>MNCGPP56H25I066L</t>
  </si>
  <si>
    <t>MANCARELLA</t>
  </si>
  <si>
    <t>VALTER</t>
  </si>
  <si>
    <t>MNCVTR55E24B180G</t>
  </si>
  <si>
    <t>MANFREDA</t>
  </si>
  <si>
    <t>MNFNTN52T16Z600O</t>
  </si>
  <si>
    <t>MNFPRZ52R42B180E</t>
  </si>
  <si>
    <t>MANGHISI</t>
  </si>
  <si>
    <t>NICOLA MARIANO</t>
  </si>
  <si>
    <t>MNGNLM84E09A662Y</t>
  </si>
  <si>
    <t>MARANGIO</t>
  </si>
  <si>
    <t>MRNDRA76M30F152W</t>
  </si>
  <si>
    <t>MARCHIONNA</t>
  </si>
  <si>
    <t>ANGELO GABRIELE</t>
  </si>
  <si>
    <t>MRCNLG72D13F152I</t>
  </si>
  <si>
    <t>MRCGTN48D16B180T</t>
  </si>
  <si>
    <t>MARCONI</t>
  </si>
  <si>
    <t>MRCLCU63C30L736T</t>
  </si>
  <si>
    <t>MARDIGHIAN</t>
  </si>
  <si>
    <t>COSTANZO</t>
  </si>
  <si>
    <t>MRDCTN46E21B157Q</t>
  </si>
  <si>
    <t>MARELLA</t>
  </si>
  <si>
    <t>MRLNTN64R22B180T</t>
  </si>
  <si>
    <t>MARIANO</t>
  </si>
  <si>
    <t>MRNRCC86D09F152R</t>
  </si>
  <si>
    <t>MARINELLI</t>
  </si>
  <si>
    <t>MRNCSM63L26B180A</t>
  </si>
  <si>
    <t>MARINO</t>
  </si>
  <si>
    <t>ANGELICA</t>
  </si>
  <si>
    <t>MRNNLC08D70D761U</t>
  </si>
  <si>
    <t>MRNGPP08R21F611P</t>
  </si>
  <si>
    <t>MARINO`</t>
  </si>
  <si>
    <t>MRNGPP62R09B809K</t>
  </si>
  <si>
    <t>MAROTTA</t>
  </si>
  <si>
    <t>MRTMRC00B11B180F</t>
  </si>
  <si>
    <t>MARRA</t>
  </si>
  <si>
    <t>MRRFNN41D19B180A</t>
  </si>
  <si>
    <t>MARRAZZA</t>
  </si>
  <si>
    <t>MRRTMS55A10F284Q</t>
  </si>
  <si>
    <t>MARSEGLIA</t>
  </si>
  <si>
    <t>ANNA MARIA</t>
  </si>
  <si>
    <t>MRSNMR59D60B180L</t>
  </si>
  <si>
    <t>MARSELLA</t>
  </si>
  <si>
    <t>MRSNNA56M41B180B</t>
  </si>
  <si>
    <t>MARTELLO</t>
  </si>
  <si>
    <t>MRTGPP48E20B180I</t>
  </si>
  <si>
    <t>MARTI</t>
  </si>
  <si>
    <t>ORNELLA</t>
  </si>
  <si>
    <t>MRTRLL67R56I930I</t>
  </si>
  <si>
    <t>MARTIGNANO</t>
  </si>
  <si>
    <t>MRTCST77T28B180V</t>
  </si>
  <si>
    <t>MARTINES</t>
  </si>
  <si>
    <t>MRTGFR73M27B180W</t>
  </si>
  <si>
    <t>MARTINESE</t>
  </si>
  <si>
    <t>ELISABETTA</t>
  </si>
  <si>
    <t>MRTLBT69T43B180I</t>
  </si>
  <si>
    <t>GIOVANNI PIERO</t>
  </si>
  <si>
    <t>MRTGNN10L07B180P</t>
  </si>
  <si>
    <t>MARTINESI</t>
  </si>
  <si>
    <t>MRTNTN97R02B180K</t>
  </si>
  <si>
    <t>MRTMTT01C17B180Z</t>
  </si>
  <si>
    <t>MRTTDR62H02B180L</t>
  </si>
  <si>
    <t>MARTUCCI</t>
  </si>
  <si>
    <t>MRTMRZ64H10F152R</t>
  </si>
  <si>
    <t>MARUCA</t>
  </si>
  <si>
    <t>MRCFRC07S02B180M</t>
  </si>
  <si>
    <t>ROBERTO PASQUALE</t>
  </si>
  <si>
    <t>MRCRRT65E04E991A</t>
  </si>
  <si>
    <t>MASI</t>
  </si>
  <si>
    <t>MSAFNC68P20B180Z</t>
  </si>
  <si>
    <t>MASIELLO</t>
  </si>
  <si>
    <t>MSLGPP55B08I396K</t>
  </si>
  <si>
    <t>MASSACRI</t>
  </si>
  <si>
    <t>MARTINO</t>
  </si>
  <si>
    <t>MSSMTN62E14E986P</t>
  </si>
  <si>
    <t>MASSAFRA</t>
  </si>
  <si>
    <t>MSSSRA08T54B180R</t>
  </si>
  <si>
    <t>MASTROROSA</t>
  </si>
  <si>
    <t>MSTFNC56L21B180I</t>
  </si>
  <si>
    <t>MAURINO</t>
  </si>
  <si>
    <t>GIANCARLO</t>
  </si>
  <si>
    <t>MRNGCR46H27B180O</t>
  </si>
  <si>
    <t>MAUTARELLI</t>
  </si>
  <si>
    <t>MTRRCR12D05B180M</t>
  </si>
  <si>
    <t>MTRSFN80E55B180P</t>
  </si>
  <si>
    <t>MAZZA</t>
  </si>
  <si>
    <t>MZZGRG57P03Z336K</t>
  </si>
  <si>
    <t>MAZZIOTTI</t>
  </si>
  <si>
    <t>DARIO NICOLA</t>
  </si>
  <si>
    <t>MZZDNC86D22B180K</t>
  </si>
  <si>
    <t>MZZRRT66T07B180Q</t>
  </si>
  <si>
    <t>MZZVCN77A22B180R</t>
  </si>
  <si>
    <t>MAZZOLA</t>
  </si>
  <si>
    <t>MZZCLD49B10G702T</t>
  </si>
  <si>
    <t>MAZZOTTA</t>
  </si>
  <si>
    <t>LAURA</t>
  </si>
  <si>
    <t>MZZLRA67H42B180N</t>
  </si>
  <si>
    <t>MEDICO</t>
  </si>
  <si>
    <t>MDCMRA63B05B180J</t>
  </si>
  <si>
    <t>MELE</t>
  </si>
  <si>
    <t>MLERRT75C31D862P</t>
  </si>
  <si>
    <t>VANESSA ANNA</t>
  </si>
  <si>
    <t>MLEVSS85C61B180E</t>
  </si>
  <si>
    <t>MELFI</t>
  </si>
  <si>
    <t>COSIMO GIOELE</t>
  </si>
  <si>
    <t>MLFCMG08B20Z112H</t>
  </si>
  <si>
    <t>MELLONE</t>
  </si>
  <si>
    <t>MLLVTI35S25B180V</t>
  </si>
  <si>
    <t>MENCARONI</t>
  </si>
  <si>
    <t>MNCMRZ52P27A390F</t>
  </si>
  <si>
    <t>MENZIONE</t>
  </si>
  <si>
    <t>MNZMRA75H05I158C</t>
  </si>
  <si>
    <t>MEO</t>
  </si>
  <si>
    <t>MEOGPP68H05B180Q</t>
  </si>
  <si>
    <t>MEULI</t>
  </si>
  <si>
    <t>MLEFLC36T04B180R</t>
  </si>
  <si>
    <t>MICALETTI</t>
  </si>
  <si>
    <t>MCLGPL54H28B180F</t>
  </si>
  <si>
    <t>MCLVTI75R17F152A</t>
  </si>
  <si>
    <t>MICCOLIS</t>
  </si>
  <si>
    <t>MCCPQL47C11E038C</t>
  </si>
  <si>
    <t>MICOCCI</t>
  </si>
  <si>
    <t>MCCMHL58D14E815K</t>
  </si>
  <si>
    <t>MIGLIACCIO</t>
  </si>
  <si>
    <t>GIANLUIGI</t>
  </si>
  <si>
    <t>MGLGLG45A01B180R</t>
  </si>
  <si>
    <t>MGLPLA77A13B180M</t>
  </si>
  <si>
    <t>MIGLIETTA</t>
  </si>
  <si>
    <t>MGLMRK81R16B180I</t>
  </si>
  <si>
    <t>MIGNINI</t>
  </si>
  <si>
    <t>MGNSFN71T06B180P</t>
  </si>
  <si>
    <t>UBALDO</t>
  </si>
  <si>
    <t>MGNBLD53P02B180I</t>
  </si>
  <si>
    <t>MLNVCN62D02L049Y</t>
  </si>
  <si>
    <t>MILLERANI TRAPANI</t>
  </si>
  <si>
    <t>MLLNDR71P21D969O</t>
  </si>
  <si>
    <t xml:space="preserve">MINGHETTI </t>
  </si>
  <si>
    <t>PIERLUIGI SIMONE</t>
  </si>
  <si>
    <t>MNGPLG75L10B180F</t>
  </si>
  <si>
    <t>MITROTTA</t>
  </si>
  <si>
    <t>MTRGPP53E20B180D</t>
  </si>
  <si>
    <t>MTRPLA80E22F152K</t>
  </si>
  <si>
    <t>MOLLO</t>
  </si>
  <si>
    <t>MLLGPP61M04H224T</t>
  </si>
  <si>
    <t>MONOPOLI</t>
  </si>
  <si>
    <t>MNPGNN49D14B180O</t>
  </si>
  <si>
    <t>MONTANARO</t>
  </si>
  <si>
    <t>MNTNDR10S30D761U</t>
  </si>
  <si>
    <t>MNTGLC72B18F152H</t>
  </si>
  <si>
    <t>MNTMSM69T29F152B</t>
  </si>
  <si>
    <t>NICOLO`</t>
  </si>
  <si>
    <t>MNTNCL14S05D761Z</t>
  </si>
  <si>
    <t>MONTESARDI</t>
  </si>
  <si>
    <t>MARIA ROSARIA</t>
  </si>
  <si>
    <t>MNTMRS63B41E471V</t>
  </si>
  <si>
    <t>MONTINARO</t>
  </si>
  <si>
    <t>MNTTMS65C11B180G</t>
  </si>
  <si>
    <t>MOONEY</t>
  </si>
  <si>
    <t>TIMOTHY JAMES</t>
  </si>
  <si>
    <t>MNYTTH74H18Z404O</t>
  </si>
  <si>
    <t>MORCIANO</t>
  </si>
  <si>
    <t>MRCFNC47D24B180H</t>
  </si>
  <si>
    <t>MORELLI</t>
  </si>
  <si>
    <t>MRLNNL85E41B180A</t>
  </si>
  <si>
    <t>MORETTI</t>
  </si>
  <si>
    <t>MRTMRA64E06E506O</t>
  </si>
  <si>
    <t>MORI</t>
  </si>
  <si>
    <t>MROLCU64D15B180C</t>
  </si>
  <si>
    <t>MORMILE</t>
  </si>
  <si>
    <t>ASSUNTA</t>
  </si>
  <si>
    <t>MRMSNT44P47B180B</t>
  </si>
  <si>
    <t>MOSCA</t>
  </si>
  <si>
    <t>MSCMHL46L23C129E</t>
  </si>
  <si>
    <t>MUNAFO`</t>
  </si>
  <si>
    <t>MNFPLA74D13B180F</t>
  </si>
  <si>
    <t>MUSAIO</t>
  </si>
  <si>
    <t>MSUMHL42E09B180N</t>
  </si>
  <si>
    <t>MUSCI</t>
  </si>
  <si>
    <t>CORNELIA</t>
  </si>
  <si>
    <t>MSCCNL75P49A662U</t>
  </si>
  <si>
    <t>MUSCOGIURI</t>
  </si>
  <si>
    <t>MSCGPP11C15B180R</t>
  </si>
  <si>
    <t>NAPOLITANO</t>
  </si>
  <si>
    <t>NPLFNN56L24B180R</t>
  </si>
  <si>
    <t>NARDELLI</t>
  </si>
  <si>
    <t>PIERPAOLO</t>
  </si>
  <si>
    <t>NRDPPL87E24C741M</t>
  </si>
  <si>
    <t>NASTA</t>
  </si>
  <si>
    <t>AMLETO</t>
  </si>
  <si>
    <t>NSTMLT42T15B180G</t>
  </si>
  <si>
    <t>NATALI</t>
  </si>
  <si>
    <t>NTLLGU49C31B180V</t>
  </si>
  <si>
    <t>MARIA GIOVANNA</t>
  </si>
  <si>
    <t>NTLMGV69C63B180N</t>
  </si>
  <si>
    <t>NATANGELO</t>
  </si>
  <si>
    <t>NTNNRC47T24F839P</t>
  </si>
  <si>
    <t>NICOLAZZO</t>
  </si>
  <si>
    <t>NCLTDR74E30B180J</t>
  </si>
  <si>
    <t>NIGRO</t>
  </si>
  <si>
    <t>NGRTDR58R14B180W</t>
  </si>
  <si>
    <t>NIKAS</t>
  </si>
  <si>
    <t>ANASTASIOS</t>
  </si>
  <si>
    <t>NKSNTS90E02Z115F</t>
  </si>
  <si>
    <t>NIMIS</t>
  </si>
  <si>
    <t>NMSSVT90D04F152N</t>
  </si>
  <si>
    <t>NITTI</t>
  </si>
  <si>
    <t>NTTSFN97E18B180I</t>
  </si>
  <si>
    <t>NOBILE</t>
  </si>
  <si>
    <t>NBLNCL69M10B180E</t>
  </si>
  <si>
    <t xml:space="preserve">NOCERA </t>
  </si>
  <si>
    <t>NCRSLD53B15B180R</t>
  </si>
  <si>
    <t>NOCIONI</t>
  </si>
  <si>
    <t>NCNNDR83P03B180R</t>
  </si>
  <si>
    <t>NOVEMBRE</t>
  </si>
  <si>
    <t>NVMBLD50A29B180K</t>
  </si>
  <si>
    <t>OLIMPIO</t>
  </si>
  <si>
    <t>VITTORIA</t>
  </si>
  <si>
    <t>LMPVTR60B68B180R</t>
  </si>
  <si>
    <t>OLIVIERI</t>
  </si>
  <si>
    <t>LVRDRA40P26B180F</t>
  </si>
  <si>
    <t>LVRSFN73D30F839A</t>
  </si>
  <si>
    <t>ORFANO</t>
  </si>
  <si>
    <t>DIEGO</t>
  </si>
  <si>
    <t>RFNDGI99L21B180B</t>
  </si>
  <si>
    <t>ORIOLO</t>
  </si>
  <si>
    <t>RLOFNC46H25B180K</t>
  </si>
  <si>
    <t>OSMANI</t>
  </si>
  <si>
    <t>OMAR</t>
  </si>
  <si>
    <t>SMNMRO13P05B180D</t>
  </si>
  <si>
    <t>OTTINO</t>
  </si>
  <si>
    <t>MARIA TERESA</t>
  </si>
  <si>
    <t>TTNMTR61E42C448I</t>
  </si>
  <si>
    <t>PACIFICO</t>
  </si>
  <si>
    <t>PCFFNC58D07B180W</t>
  </si>
  <si>
    <t>PCFRRT50R21B180R</t>
  </si>
  <si>
    <t>PAGLIARA</t>
  </si>
  <si>
    <t>PGLMRZ66A14B180W</t>
  </si>
  <si>
    <t>PAIS</t>
  </si>
  <si>
    <t>PSADVD57A17B180J</t>
  </si>
  <si>
    <t>PALANO</t>
  </si>
  <si>
    <t>PLNLSN72S44B180U</t>
  </si>
  <si>
    <t>PLNVCN12S08B180M</t>
  </si>
  <si>
    <t>PALAZZO DE NICOLA</t>
  </si>
  <si>
    <t>PLZDRD11R21B180U</t>
  </si>
  <si>
    <t>PALLARA</t>
  </si>
  <si>
    <t>PLLLNZ74T03B180W</t>
  </si>
  <si>
    <t>PALMA</t>
  </si>
  <si>
    <t>PLMCSM73S11B180X</t>
  </si>
  <si>
    <t>PLMDVD01P20B180O</t>
  </si>
  <si>
    <t>PALMIERI</t>
  </si>
  <si>
    <t>PLMMSM73H15B180Z</t>
  </si>
  <si>
    <t>PALMINTERI</t>
  </si>
  <si>
    <t>PLMNDR78C05B180S</t>
  </si>
  <si>
    <t>PLMGPP39E14D171X</t>
  </si>
  <si>
    <t>PALMIOTTI</t>
  </si>
  <si>
    <t>PLMRSO81E57F284X</t>
  </si>
  <si>
    <t>PALMISANO</t>
  </si>
  <si>
    <t>PLMFRC88C01C424X</t>
  </si>
  <si>
    <t>PLMLCU10L03B180L</t>
  </si>
  <si>
    <t>PALMISANO ROMANO</t>
  </si>
  <si>
    <t>PLMGDU91D26B180R</t>
  </si>
  <si>
    <t>PAMPO</t>
  </si>
  <si>
    <t>PMPGRG17L14B180R</t>
  </si>
  <si>
    <t>PANSARDI</t>
  </si>
  <si>
    <t>PNSRFL46P10B180V</t>
  </si>
  <si>
    <t>PAPADIA</t>
  </si>
  <si>
    <t>PPDNCL47R22E471B</t>
  </si>
  <si>
    <t>PAPARA</t>
  </si>
  <si>
    <t>PPRVTI64E27I119Q</t>
  </si>
  <si>
    <t>PARISI</t>
  </si>
  <si>
    <t>GIUSEPPE MICHELE</t>
  </si>
  <si>
    <t>PRSGPP50M01I396W</t>
  </si>
  <si>
    <t>PRSLCN82R54B180K</t>
  </si>
  <si>
    <t>SONIA</t>
  </si>
  <si>
    <t>PRSSNO67S45D205A</t>
  </si>
  <si>
    <t>PASCALE</t>
  </si>
  <si>
    <t>PSCPLA60R31B180D</t>
  </si>
  <si>
    <t>PSCPQL55E01B180R</t>
  </si>
  <si>
    <t>PASERO</t>
  </si>
  <si>
    <t>MARCO ANGELO</t>
  </si>
  <si>
    <t>PSRMCN66D02I754B</t>
  </si>
  <si>
    <t>PASSANTE</t>
  </si>
  <si>
    <t>PSSPRZ60S57B180K</t>
  </si>
  <si>
    <t>PASSARELLA</t>
  </si>
  <si>
    <t>PSSBRN53R24B180W</t>
  </si>
  <si>
    <t>PASSARELLI PULA</t>
  </si>
  <si>
    <t>NESTORE</t>
  </si>
  <si>
    <t>PSSNTR60P06B180Q</t>
  </si>
  <si>
    <t>PECORARO</t>
  </si>
  <si>
    <t>SOPHIE</t>
  </si>
  <si>
    <t>PCRSPH14H44C978U</t>
  </si>
  <si>
    <t xml:space="preserve">PEDONE </t>
  </si>
  <si>
    <t>PDNMRC81T05F152G</t>
  </si>
  <si>
    <t>PELLICANO</t>
  </si>
  <si>
    <t>PLLFNC79M61F152G</t>
  </si>
  <si>
    <t>PENNETTA</t>
  </si>
  <si>
    <t>PNNMSM66H15B180E</t>
  </si>
  <si>
    <t>SILVIO GIANCARLO</t>
  </si>
  <si>
    <t>PNNSVG52E26B180R</t>
  </si>
  <si>
    <t>PENTA</t>
  </si>
  <si>
    <t>AGOSTINO</t>
  </si>
  <si>
    <t>PNTGTN66A29B180O</t>
  </si>
  <si>
    <t>PNTGDU50D24B180A</t>
  </si>
  <si>
    <t>PNTTDR92H15B180H</t>
  </si>
  <si>
    <t>PERRINO</t>
  </si>
  <si>
    <t>PRRPLA70H02B180S</t>
  </si>
  <si>
    <t>PERRONE</t>
  </si>
  <si>
    <t>RAFFAELLA</t>
  </si>
  <si>
    <t>PRRRFL78A63B180O</t>
  </si>
  <si>
    <t>PERUGINO</t>
  </si>
  <si>
    <t>PRGPML77D17B180I</t>
  </si>
  <si>
    <t>PEZZUTO</t>
  </si>
  <si>
    <t>PZZGPP57L20B180I</t>
  </si>
  <si>
    <t>PIAZZO</t>
  </si>
  <si>
    <t>PZZDVD68S09B180D</t>
  </si>
  <si>
    <t>OSCAR</t>
  </si>
  <si>
    <t>PZZSCR41D08F152M</t>
  </si>
  <si>
    <t>PICA</t>
  </si>
  <si>
    <t>PCINTN61D07B180K</t>
  </si>
  <si>
    <t>PCIVTI59P13B180G</t>
  </si>
  <si>
    <t>PICARIELLO</t>
  </si>
  <si>
    <t>PCRGNN46A01F839M</t>
  </si>
  <si>
    <t>PICCIOLO</t>
  </si>
  <si>
    <t>PCCNTN85A31B180K</t>
  </si>
  <si>
    <t>PICONESE</t>
  </si>
  <si>
    <t>CATERINA</t>
  </si>
  <si>
    <t>PCNCRN68R46L280T</t>
  </si>
  <si>
    <t>PIETANZA</t>
  </si>
  <si>
    <t>PTNMRS79M59B180E</t>
  </si>
  <si>
    <t>PILIEGO</t>
  </si>
  <si>
    <t>PLGCSM35T25B180C</t>
  </si>
  <si>
    <t>PINESE</t>
  </si>
  <si>
    <t>ERNESTO</t>
  </si>
  <si>
    <t>PNSRST63A03B180I</t>
  </si>
  <si>
    <t>PINTO</t>
  </si>
  <si>
    <t>PNTNTN64S29B180E</t>
  </si>
  <si>
    <t>PNTDRA75H26B180D</t>
  </si>
  <si>
    <t>PIRATO</t>
  </si>
  <si>
    <t>PRTVCN48R01E036R</t>
  </si>
  <si>
    <t>PISANELLI</t>
  </si>
  <si>
    <t>PSNNTN52B01B180C</t>
  </si>
  <si>
    <t>PISANI</t>
  </si>
  <si>
    <t>PSNNNA52A64B180L</t>
  </si>
  <si>
    <t>PSNTTL60C30B180P</t>
  </si>
  <si>
    <t>PSNDGI81M30B180P</t>
  </si>
  <si>
    <t>PSNLCU54R28B180D</t>
  </si>
  <si>
    <t>PIZZI</t>
  </si>
  <si>
    <t>PZZMRZ80T14F152Y</t>
  </si>
  <si>
    <t>PIZZOLANTE</t>
  </si>
  <si>
    <t>PZZPTR49D20B180F</t>
  </si>
  <si>
    <t>POLI</t>
  </si>
  <si>
    <t>PLOMRA58C02B180I</t>
  </si>
  <si>
    <t>POLLINI</t>
  </si>
  <si>
    <t>ADRIANO</t>
  </si>
  <si>
    <t>PLLDRN42M25B180S</t>
  </si>
  <si>
    <t>PLLMRA77E17B180V</t>
  </si>
  <si>
    <t>POMPILI PAGLIARI</t>
  </si>
  <si>
    <t>ADAMO ANTONIO</t>
  </si>
  <si>
    <t>PMPDNT44M24B180I</t>
  </si>
  <si>
    <t>POTENZA</t>
  </si>
  <si>
    <t>ANNARITA</t>
  </si>
  <si>
    <t>PTNNRT76H56F152B</t>
  </si>
  <si>
    <t>PTNLSE11R61B180Q</t>
  </si>
  <si>
    <t>PRESICCE</t>
  </si>
  <si>
    <t>PRSFRC79D01E506I</t>
  </si>
  <si>
    <t>PRONAT</t>
  </si>
  <si>
    <t>PRNNTN57C05B180Y</t>
  </si>
  <si>
    <t xml:space="preserve">PRONTERA </t>
  </si>
  <si>
    <t>PRNMRA50L48B180G</t>
  </si>
  <si>
    <t>PROTO</t>
  </si>
  <si>
    <t>BEATRICE</t>
  </si>
  <si>
    <t>PRTBRC53S57G098A</t>
  </si>
  <si>
    <t>PROTOPAPA</t>
  </si>
  <si>
    <t>PRTVCN46L19B180U</t>
  </si>
  <si>
    <t>PUCA</t>
  </si>
  <si>
    <t>PCUMHL74R02B180B</t>
  </si>
  <si>
    <t>QUARANTA</t>
  </si>
  <si>
    <t>QRNLRT86T08B180T</t>
  </si>
  <si>
    <t>QRNLRD55M14B180R</t>
  </si>
  <si>
    <t>QRNGRG02T30B180Q</t>
  </si>
  <si>
    <t>QRNGNN99S26B180V</t>
  </si>
  <si>
    <t>QRNRCR05P25B180M</t>
  </si>
  <si>
    <t>QRNVLR52R25E506Z</t>
  </si>
  <si>
    <t>QUARTA</t>
  </si>
  <si>
    <t>QRTNDR74A01C978P</t>
  </si>
  <si>
    <t>QRTNNA53S66B792V</t>
  </si>
  <si>
    <t>QRTNTN68H18B180R</t>
  </si>
  <si>
    <t>DANIELE ANTONIO</t>
  </si>
  <si>
    <t>QRTDLN82S13F152J</t>
  </si>
  <si>
    <t>QRTGLC76L09B180D</t>
  </si>
  <si>
    <t>QRTGNN51M19B180K</t>
  </si>
  <si>
    <t>QRTRRT63S20B180U</t>
  </si>
  <si>
    <t>QRTVLR54T23B792V</t>
  </si>
  <si>
    <t>RAGNO</t>
  </si>
  <si>
    <t>RGNGPP52T20Z326J</t>
  </si>
  <si>
    <t>RGNMHL51T06Z326K</t>
  </si>
  <si>
    <t>RAMUNNI</t>
  </si>
  <si>
    <t>RMNNRC86E10A662V</t>
  </si>
  <si>
    <t>RMNNCL50E15L571G</t>
  </si>
  <si>
    <t>RAUSA</t>
  </si>
  <si>
    <t>RSADVD82P03Z133F</t>
  </si>
  <si>
    <t>RAVAGLIA</t>
  </si>
  <si>
    <t>EUGENIA</t>
  </si>
  <si>
    <t>RVGGNE54P47C573O</t>
  </si>
  <si>
    <t>RENNA</t>
  </si>
  <si>
    <t>RNNCLD62A14B180K</t>
  </si>
  <si>
    <t>REYNOLDS</t>
  </si>
  <si>
    <t>PETER</t>
  </si>
  <si>
    <t>RYNPTR68B20Z116J</t>
  </si>
  <si>
    <t>RICCI</t>
  </si>
  <si>
    <t>RCCDGI69P25G687Z</t>
  </si>
  <si>
    <t>RICCIARDI</t>
  </si>
  <si>
    <t>CHRISTIAN</t>
  </si>
  <si>
    <t>RCCCRS70E19B180X</t>
  </si>
  <si>
    <t>RICCO</t>
  </si>
  <si>
    <t>RCCSVR69E13B180H</t>
  </si>
  <si>
    <t>RIFLESSO</t>
  </si>
  <si>
    <t>LORENA</t>
  </si>
  <si>
    <t>RFLLRN75S60B180W</t>
  </si>
  <si>
    <t>RINALDI</t>
  </si>
  <si>
    <t>RNLGPP58H10Z133U</t>
  </si>
  <si>
    <t>RIZZATO</t>
  </si>
  <si>
    <t>MARTINA</t>
  </si>
  <si>
    <t>RZZMTN05E58B180O</t>
  </si>
  <si>
    <t>RIZZI</t>
  </si>
  <si>
    <t>RZZNTN49H16B180B</t>
  </si>
  <si>
    <t>RZZGLC11H03G187U</t>
  </si>
  <si>
    <t>RIZZO</t>
  </si>
  <si>
    <t>RZZNGL66S26F205M</t>
  </si>
  <si>
    <t>TOMMASO SALVATORE</t>
  </si>
  <si>
    <t>RZZTMS04D25B180S</t>
  </si>
  <si>
    <t>ROLLO</t>
  </si>
  <si>
    <t>RLLCRI65S24A509O</t>
  </si>
  <si>
    <t>RLLFNC78L29B180I</t>
  </si>
  <si>
    <t>RLLGPP82B14F842H</t>
  </si>
  <si>
    <t>ROMA</t>
  </si>
  <si>
    <t>RMOCSM49D20C424D</t>
  </si>
  <si>
    <t>TATIANA</t>
  </si>
  <si>
    <t>RMOTTN00H57B180X</t>
  </si>
  <si>
    <t>ROMANELLI</t>
  </si>
  <si>
    <t>RMNFRC89P64B180H</t>
  </si>
  <si>
    <t>RMNVCN57A30B180K</t>
  </si>
  <si>
    <t>ROMEO</t>
  </si>
  <si>
    <t>CARLO</t>
  </si>
  <si>
    <t>RMOCRL54P09H501J</t>
  </si>
  <si>
    <t>RSOVTI66M21B180B</t>
  </si>
  <si>
    <t>ROSINI</t>
  </si>
  <si>
    <t>RSNMRS78D47B180R</t>
  </si>
  <si>
    <t>ROSITANI</t>
  </si>
  <si>
    <t>GIANPAOLO</t>
  </si>
  <si>
    <t>RSTGPL60H14B180I</t>
  </si>
  <si>
    <t>RUBINI</t>
  </si>
  <si>
    <t>RBNGPP44S03B180R</t>
  </si>
  <si>
    <t>RUBINO</t>
  </si>
  <si>
    <t>RBNNDR81H05F152B</t>
  </si>
  <si>
    <t>RBNNNL58T48B180L</t>
  </si>
  <si>
    <t>RUGGIERO</t>
  </si>
  <si>
    <t>RGGCSM47R18B180F</t>
  </si>
  <si>
    <t>RGGGPP77H06B180P</t>
  </si>
  <si>
    <t>RUSSO</t>
  </si>
  <si>
    <t>RSSDNL69C51B180M</t>
  </si>
  <si>
    <t>RSSFNC98M07B180J</t>
  </si>
  <si>
    <t>RSSFNC52C27B180K</t>
  </si>
  <si>
    <t>SABATINI</t>
  </si>
  <si>
    <t>GIULIA</t>
  </si>
  <si>
    <t>SBTGLI16C43H501J</t>
  </si>
  <si>
    <t>SABBATINI</t>
  </si>
  <si>
    <t>SBBGNN44H07A662V</t>
  </si>
  <si>
    <t>SABIA</t>
  </si>
  <si>
    <t>SBAFNC67E11B180F</t>
  </si>
  <si>
    <t>SACCHI</t>
  </si>
  <si>
    <t>ALDO</t>
  </si>
  <si>
    <t>SCCLDA65T04B180M</t>
  </si>
  <si>
    <t>SACRESTANO</t>
  </si>
  <si>
    <t>SCRPLA67C25B180P</t>
  </si>
  <si>
    <t>SALA</t>
  </si>
  <si>
    <t>FLORIANA</t>
  </si>
  <si>
    <t>SLAFRN72B49B180A</t>
  </si>
  <si>
    <t>UMBERTO</t>
  </si>
  <si>
    <t>SLVMRT65C15H703M</t>
  </si>
  <si>
    <t>SALVEMINI</t>
  </si>
  <si>
    <t>SLVRCR37E10B180D</t>
  </si>
  <si>
    <t>SLVSFN72M17B180M</t>
  </si>
  <si>
    <t>SALVETTI</t>
  </si>
  <si>
    <t>SLVCLD47C30G359C</t>
  </si>
  <si>
    <t>SANNA</t>
  </si>
  <si>
    <t>STEFANO GIUSEPPE</t>
  </si>
  <si>
    <t>SNNSFN10B10B180X</t>
  </si>
  <si>
    <t>SANTORO</t>
  </si>
  <si>
    <t>SNTMHL57T02B180Y</t>
  </si>
  <si>
    <t>SANTUCCIO</t>
  </si>
  <si>
    <t>SNTNGL70B04B180K</t>
  </si>
  <si>
    <t>SAPONARO</t>
  </si>
  <si>
    <t>SPNNGL56D23B180B</t>
  </si>
  <si>
    <t>SPNSVT62T22B180M</t>
  </si>
  <si>
    <t>SAPONE</t>
  </si>
  <si>
    <t>SPNVCN64S16A669T</t>
  </si>
  <si>
    <t>SARLI</t>
  </si>
  <si>
    <t>PLACIDO</t>
  </si>
  <si>
    <t>SRLPCD73R24L049C</t>
  </si>
  <si>
    <t>SARTI</t>
  </si>
  <si>
    <t>SRTNRT51R65L188G</t>
  </si>
  <si>
    <t>SARTORIO</t>
  </si>
  <si>
    <t>SRTMRC85D28D761N</t>
  </si>
  <si>
    <t>SAVINA</t>
  </si>
  <si>
    <t>SVNNTN59B11B180W</t>
  </si>
  <si>
    <t>SAVOIA</t>
  </si>
  <si>
    <t>SVAGPP10A19G187I</t>
  </si>
  <si>
    <t>SBATTELLA</t>
  </si>
  <si>
    <t>SBTDNL75T02H501S</t>
  </si>
  <si>
    <t>SCALERA</t>
  </si>
  <si>
    <t>MARIA CONCETTA</t>
  </si>
  <si>
    <t>SCLMCN54R60F152R</t>
  </si>
  <si>
    <t>SCARANO</t>
  </si>
  <si>
    <t>SCRGPP74E22B180P</t>
  </si>
  <si>
    <t>SCARANO CATANZARO</t>
  </si>
  <si>
    <t>SCRVLR83S28F152E</t>
  </si>
  <si>
    <t>SCARIMBOLO</t>
  </si>
  <si>
    <t>SCRNNL66P47B180R</t>
  </si>
  <si>
    <t>SCARPINO</t>
  </si>
  <si>
    <t>SCRDNT41S17B413S</t>
  </si>
  <si>
    <t>SCEVOLA</t>
  </si>
  <si>
    <t>SCVDGI75L29B180F</t>
  </si>
  <si>
    <t>SCHENA</t>
  </si>
  <si>
    <t>SCHGNN43T19B180Y</t>
  </si>
  <si>
    <t>SCHVTI78C13B180S</t>
  </si>
  <si>
    <t>SCHIAVONE</t>
  </si>
  <si>
    <t>SCHNDR71H26B506T</t>
  </si>
  <si>
    <t>SCHIRONE</t>
  </si>
  <si>
    <t>SCHLSN43L19A662B</t>
  </si>
  <si>
    <t>SCHITO</t>
  </si>
  <si>
    <t>ANGELO PIERO</t>
  </si>
  <si>
    <t>SCHNLP58D11B180Y</t>
  </si>
  <si>
    <t>SCIALPI</t>
  </si>
  <si>
    <t xml:space="preserve">ORONZO </t>
  </si>
  <si>
    <t>SCLRNZ61L01B180G</t>
  </si>
  <si>
    <t>SCIANARO</t>
  </si>
  <si>
    <t>SCNNDR74D21F152M</t>
  </si>
  <si>
    <t>SCIOSCIOLI</t>
  </si>
  <si>
    <t>ALESSIO</t>
  </si>
  <si>
    <t>SCSLSS00T29Z138W</t>
  </si>
  <si>
    <t>SCSMRA58A29B180X</t>
  </si>
  <si>
    <t>SCOCCIMARRO</t>
  </si>
  <si>
    <t>ANGELO GIANFRANCO</t>
  </si>
  <si>
    <t>SCCNLG47E05B180M</t>
  </si>
  <si>
    <t>SCORRANO</t>
  </si>
  <si>
    <t>SCRGCR69S11B180T</t>
  </si>
  <si>
    <t>SCRGPP41M13B180O</t>
  </si>
  <si>
    <t>SCOTTO DI SANTOLO</t>
  </si>
  <si>
    <t>SCTLGU14A23B180U</t>
  </si>
  <si>
    <t>SCTSFN14A23B180S</t>
  </si>
  <si>
    <t>SEMERARO</t>
  </si>
  <si>
    <t>SMRGNN55A31B180Z</t>
  </si>
  <si>
    <t>SMRLVC00A45B180G</t>
  </si>
  <si>
    <t>SENAFÈ</t>
  </si>
  <si>
    <t>ALICE</t>
  </si>
  <si>
    <t>SNFLCA11R71A285S</t>
  </si>
  <si>
    <t>SENAFE`</t>
  </si>
  <si>
    <t>SNFMHL63A20B180G</t>
  </si>
  <si>
    <t>SERAFINO</t>
  </si>
  <si>
    <t>SRFRRT51M27B180R</t>
  </si>
  <si>
    <t>FRANCA</t>
  </si>
  <si>
    <t>SRGFNC56L51B180F</t>
  </si>
  <si>
    <t>SICILIA</t>
  </si>
  <si>
    <t>SCLNNL80M64B180U</t>
  </si>
  <si>
    <t>SICILIANO</t>
  </si>
  <si>
    <t>SCLVCN68T05B180N</t>
  </si>
  <si>
    <t>SILLETTI</t>
  </si>
  <si>
    <t>ALESSANDRO GIROLAMO</t>
  </si>
  <si>
    <t>SLLLSN93S03A662C</t>
  </si>
  <si>
    <t>SILVESTRE</t>
  </si>
  <si>
    <t>FERDINANDO</t>
  </si>
  <si>
    <t>SLVFDN75B14B180W</t>
  </si>
  <si>
    <t>SLVFNC44B12C741Y</t>
  </si>
  <si>
    <t>SIMONE</t>
  </si>
  <si>
    <t>SMNFBA66D30A662D</t>
  </si>
  <si>
    <t>SIRENA</t>
  </si>
  <si>
    <t>SRNLSE80M41F152C</t>
  </si>
  <si>
    <t>SMILES</t>
  </si>
  <si>
    <t>SMLVTI88M13B180E</t>
  </si>
  <si>
    <t>SOLE</t>
  </si>
  <si>
    <t>DONATO GERARDO</t>
  </si>
  <si>
    <t>SLODTG62L08A783Z</t>
  </si>
  <si>
    <t>SOLIDORO</t>
  </si>
  <si>
    <t>SLDMCL40B16B180P</t>
  </si>
  <si>
    <t>SOLIMINI</t>
  </si>
  <si>
    <t>SLMLDA44E26A496B</t>
  </si>
  <si>
    <t>SOLITO</t>
  </si>
  <si>
    <t>SLTGPP65L18B180L</t>
  </si>
  <si>
    <t>SORRENTI</t>
  </si>
  <si>
    <t>SRRGPP50B25B180V</t>
  </si>
  <si>
    <t>SPAGNOLO</t>
  </si>
  <si>
    <t>CONCETTA</t>
  </si>
  <si>
    <t>SPGCCT50E68B180V</t>
  </si>
  <si>
    <t>SPGLGU82D03B180D</t>
  </si>
  <si>
    <t>SPGMSM59P05B180W</t>
  </si>
  <si>
    <t>SPEDICATO</t>
  </si>
  <si>
    <t>COSIMA</t>
  </si>
  <si>
    <t>SPDCSM43A67B180C</t>
  </si>
  <si>
    <t>SPERTINI</t>
  </si>
  <si>
    <t>SPRDRA59S11H340W</t>
  </si>
  <si>
    <t>SPINELLI</t>
  </si>
  <si>
    <t>SPNDNL64L57B180G</t>
  </si>
  <si>
    <t>SPINOSA</t>
  </si>
  <si>
    <t>SPNVLR77R03B180I</t>
  </si>
  <si>
    <t>SPINZI</t>
  </si>
  <si>
    <t>SPNDRA63S08L049O</t>
  </si>
  <si>
    <t>STAMPACCHIA</t>
  </si>
  <si>
    <t>STMCMN59L21B180Q</t>
  </si>
  <si>
    <t>STEFANIZZI</t>
  </si>
  <si>
    <t>STFLSN70B27B180W</t>
  </si>
  <si>
    <t>STELLONE</t>
  </si>
  <si>
    <t>STLFNC72P65B180J</t>
  </si>
  <si>
    <t>GEORGIA</t>
  </si>
  <si>
    <t>STLGRG75B45B180A</t>
  </si>
  <si>
    <t>STERPINI</t>
  </si>
  <si>
    <t>STRLRD50B04B180P</t>
  </si>
  <si>
    <t>STOMATI</t>
  </si>
  <si>
    <t>STMNTN37L28B180I</t>
  </si>
  <si>
    <t>STMFNC56A16B180S</t>
  </si>
  <si>
    <t>STMMSM70H22B180G</t>
  </si>
  <si>
    <t>STOMEO</t>
  </si>
  <si>
    <t>STMRRT78S28E506B</t>
  </si>
  <si>
    <t>SUMA</t>
  </si>
  <si>
    <t>SMUMCL73R44C424B</t>
  </si>
  <si>
    <t>SUMMA</t>
  </si>
  <si>
    <t>SMMGPP54H07B180X</t>
  </si>
  <si>
    <t>SUNNA</t>
  </si>
  <si>
    <t>SNNPRZ74E52B180N</t>
  </si>
  <si>
    <t>TAGLIAMENTO</t>
  </si>
  <si>
    <t>TGLPLA54R29L049Y</t>
  </si>
  <si>
    <t>TAMMONE</t>
  </si>
  <si>
    <t>TMMVTI52B22A801Y</t>
  </si>
  <si>
    <t>TANZARELLA</t>
  </si>
  <si>
    <t>GIADA</t>
  </si>
  <si>
    <t>TNZGDI78R68A662Z</t>
  </si>
  <si>
    <t>TARANTINO</t>
  </si>
  <si>
    <t>TRNNTN51T08B180S</t>
  </si>
  <si>
    <t>TASCO</t>
  </si>
  <si>
    <t>TSCDMN52M22B180R</t>
  </si>
  <si>
    <t>TATEO</t>
  </si>
  <si>
    <t>TTAGPP45H14B180F</t>
  </si>
  <si>
    <t>TAVERI</t>
  </si>
  <si>
    <t>EMMA</t>
  </si>
  <si>
    <t>TVRMME84R45B180F</t>
  </si>
  <si>
    <t>TVRNCL55H04B180W</t>
  </si>
  <si>
    <t>TEDESCO</t>
  </si>
  <si>
    <t>TDSGRG85T56F152S</t>
  </si>
  <si>
    <t>TDSNCL63H19B180V</t>
  </si>
  <si>
    <t>TERMITE</t>
  </si>
  <si>
    <t>TRMCLD85H02B180K</t>
  </si>
  <si>
    <t>TESTINI</t>
  </si>
  <si>
    <t>TSTNGL47B11B180I</t>
  </si>
  <si>
    <t>TITI</t>
  </si>
  <si>
    <t>TTIVCN52D14B180D</t>
  </si>
  <si>
    <t>TITO</t>
  </si>
  <si>
    <t>TTIMRA47M16Z336Q</t>
  </si>
  <si>
    <t>TODISCO</t>
  </si>
  <si>
    <t>TDSRRT73B09B180U</t>
  </si>
  <si>
    <t>TOMASELLI</t>
  </si>
  <si>
    <t>TMSCML50S02B180F</t>
  </si>
  <si>
    <t>TOMASICCHIO</t>
  </si>
  <si>
    <t>GIUSEPPA</t>
  </si>
  <si>
    <t>TMSGPP74A42A662P</t>
  </si>
  <si>
    <t>TOMMASI</t>
  </si>
  <si>
    <t>NINA</t>
  </si>
  <si>
    <t>TMMSVT62M17B180Y</t>
  </si>
  <si>
    <t>TONIETTI</t>
  </si>
  <si>
    <t>TNTNTN71L22B180Q</t>
  </si>
  <si>
    <t>TORINO</t>
  </si>
  <si>
    <t>ANNA LUISA</t>
  </si>
  <si>
    <t>TRNNLS56H55B180U</t>
  </si>
  <si>
    <t>TORTOLANO</t>
  </si>
  <si>
    <t>TRTMRS58H56I256S</t>
  </si>
  <si>
    <t>TRABACCA</t>
  </si>
  <si>
    <t>TRBNTN70P14B180H</t>
  </si>
  <si>
    <t>TRAMACERA</t>
  </si>
  <si>
    <t>TRMGPP53M24B180Y</t>
  </si>
  <si>
    <t>TRAMONTI</t>
  </si>
  <si>
    <t>TRMNDR79H14B180T</t>
  </si>
  <si>
    <t>TRANI</t>
  </si>
  <si>
    <t>TRNVTI68S02E205A</t>
  </si>
  <si>
    <t>TRAPANI</t>
  </si>
  <si>
    <t>TRPGLR57D61B180A</t>
  </si>
  <si>
    <t>TRASTEVERE</t>
  </si>
  <si>
    <t>TRSLSS05M22B180V</t>
  </si>
  <si>
    <t>TRSSDR68H08B180Y</t>
  </si>
  <si>
    <t>TRIDENTE</t>
  </si>
  <si>
    <t>VITANGELO</t>
  </si>
  <si>
    <t>TRDVNG47M01F284Q</t>
  </si>
  <si>
    <t>TRIZZA</t>
  </si>
  <si>
    <t>TRZMCL46M15I396M</t>
  </si>
  <si>
    <t>TUNDO</t>
  </si>
  <si>
    <t>TNDPRI77T08D862Z</t>
  </si>
  <si>
    <t>TURCHIARULO</t>
  </si>
  <si>
    <t>TRCGNN85D20F152U</t>
  </si>
  <si>
    <t>UNGARO</t>
  </si>
  <si>
    <t>NGRLSN16C13E463L</t>
  </si>
  <si>
    <t>NGRGPP76D08B180N</t>
  </si>
  <si>
    <t>NGRRFL55R03B180O</t>
  </si>
  <si>
    <t>URSO</t>
  </si>
  <si>
    <t>RSUSFN76A26B180H</t>
  </si>
  <si>
    <t>RSUTDR49P13B180U</t>
  </si>
  <si>
    <t xml:space="preserve">VAIRA </t>
  </si>
  <si>
    <t>MAIRA LUISA</t>
  </si>
  <si>
    <t>VRAMLS88L54F152S</t>
  </si>
  <si>
    <t>VALENTE</t>
  </si>
  <si>
    <t>VLNCRL62S20E506W</t>
  </si>
  <si>
    <t xml:space="preserve">FABRIZIO </t>
  </si>
  <si>
    <t>VLNFRZ69R07B180I</t>
  </si>
  <si>
    <t>MARZIA ANNACHIARA</t>
  </si>
  <si>
    <t>VLNMZN12C61B180I</t>
  </si>
  <si>
    <t>VALENTI</t>
  </si>
  <si>
    <t>VLNCSM73H01B180K</t>
  </si>
  <si>
    <t>VALENTINI</t>
  </si>
  <si>
    <t>ALBERTO TEODORO</t>
  </si>
  <si>
    <t>VLNLRT90S06B180H</t>
  </si>
  <si>
    <t>VLNLSN83T15B180H</t>
  </si>
  <si>
    <t>VLNNTN55H13B180E</t>
  </si>
  <si>
    <t>VLNFNC75D28I119S</t>
  </si>
  <si>
    <t>VALENTINA</t>
  </si>
  <si>
    <t>VLNVNT69A42B180P</t>
  </si>
  <si>
    <t>VALLO</t>
  </si>
  <si>
    <t>VLLBRN49A20B180B</t>
  </si>
  <si>
    <t>VALZANO</t>
  </si>
  <si>
    <t>VLZSFN75P57E506L</t>
  </si>
  <si>
    <t>VANINI</t>
  </si>
  <si>
    <t>VNNMRT57P20L064F</t>
  </si>
  <si>
    <t>VECCHIO</t>
  </si>
  <si>
    <t>VCCMNL89D25B180Q</t>
  </si>
  <si>
    <t>VCCMNL67H25B180U</t>
  </si>
  <si>
    <t>FABIO MASSIMO</t>
  </si>
  <si>
    <t>VCCFMS45M09G467T</t>
  </si>
  <si>
    <t>VENERA</t>
  </si>
  <si>
    <t>GABRIELE</t>
  </si>
  <si>
    <t>VNRGRL72L25B180A</t>
  </si>
  <si>
    <t>VNRLNZ01E25B180T</t>
  </si>
  <si>
    <t>RITA MARIA</t>
  </si>
  <si>
    <t>VNRRMR04M58B180K</t>
  </si>
  <si>
    <t>VENTRUTO</t>
  </si>
  <si>
    <t>VNTNTN55H09B180N</t>
  </si>
  <si>
    <t>CRISTIANO</t>
  </si>
  <si>
    <t>VNTCST77C23B180O</t>
  </si>
  <si>
    <t>VETRUGNO</t>
  </si>
  <si>
    <t>VTRCST08T15B180N</t>
  </si>
  <si>
    <t>VTRFNC12H22B180W</t>
  </si>
  <si>
    <t>VTRLNZ06B07B180X</t>
  </si>
  <si>
    <t>VILLANI</t>
  </si>
  <si>
    <t>VLLFNC60R21B180J</t>
  </si>
  <si>
    <t>VLLPLG70S17D883E</t>
  </si>
  <si>
    <t>VINCI</t>
  </si>
  <si>
    <t>MINA</t>
  </si>
  <si>
    <t>VNCMNI61R54F152R</t>
  </si>
  <si>
    <t>VINCIFORI</t>
  </si>
  <si>
    <t>VNCLSN55R23B519F</t>
  </si>
  <si>
    <t>VINCIGUERRA</t>
  </si>
  <si>
    <t>VNCNDR73A01B180S</t>
  </si>
  <si>
    <t>VINJAU</t>
  </si>
  <si>
    <t>VASIL</t>
  </si>
  <si>
    <t>VNJVSL62E16A662A</t>
  </si>
  <si>
    <t>VISCONTI</t>
  </si>
  <si>
    <t>VITTORIO WALTER</t>
  </si>
  <si>
    <t>VSCVTR58L22I930U</t>
  </si>
  <si>
    <t>VITALE</t>
  </si>
  <si>
    <t>VTLNGL62C06B180P</t>
  </si>
  <si>
    <t>VTLGNN55L05D960I</t>
  </si>
  <si>
    <t>VITO CATALDO</t>
  </si>
  <si>
    <t>VTLVCT67E05I396F</t>
  </si>
  <si>
    <t>VITALI</t>
  </si>
  <si>
    <t>VTLLRA11P53D761Q</t>
  </si>
  <si>
    <t>VTLLCU71C05B180L</t>
  </si>
  <si>
    <t>VTLTMS59L03B180B</t>
  </si>
  <si>
    <t>VIVA</t>
  </si>
  <si>
    <t>VVIFNC48P20B180G</t>
  </si>
  <si>
    <t>VONGHIA</t>
  </si>
  <si>
    <t>VNGMRC61T09F704M</t>
  </si>
  <si>
    <t>VOTTO</t>
  </si>
  <si>
    <t>VTTGPP42P06B180C</t>
  </si>
  <si>
    <t>ZARCONE</t>
  </si>
  <si>
    <t>ZRCSVT57E07L049T</t>
  </si>
  <si>
    <t>ZEZZA</t>
  </si>
  <si>
    <t>ZZZWTR83H26F152N</t>
  </si>
  <si>
    <t>ZICARI</t>
  </si>
  <si>
    <t>ZCRSMN05L41B180C</t>
  </si>
  <si>
    <t>ZINGARELLI</t>
  </si>
  <si>
    <t>ZNGGPP54A18B180T</t>
  </si>
  <si>
    <t>ZIPPO</t>
  </si>
  <si>
    <t>ILARIO</t>
  </si>
  <si>
    <t>ZPPLRI73D24B180M</t>
  </si>
  <si>
    <t>ZIZZI</t>
  </si>
  <si>
    <t>ZZZGNN54S15D508G</t>
  </si>
  <si>
    <t>ZONGOLI</t>
  </si>
  <si>
    <t>ZNGGTN67H02B180I</t>
  </si>
  <si>
    <t>ZNGVTI79H09B180M</t>
  </si>
  <si>
    <t>ZUCCARINO</t>
  </si>
  <si>
    <t>ZCCDNL60R08B180M</t>
  </si>
  <si>
    <t>KAIRI</t>
  </si>
  <si>
    <t>ZCCKRA98A61B180Q</t>
  </si>
  <si>
    <t>Sognando Itaca ORG</t>
  </si>
  <si>
    <t>Vela Scuola 2023 ORG</t>
  </si>
  <si>
    <t>Open Day 2023</t>
  </si>
  <si>
    <t>Il Bene che Ti Voglio</t>
  </si>
  <si>
    <t>Coppa dei Campioni</t>
  </si>
  <si>
    <t>31^ Coppa Primavera ORG</t>
  </si>
  <si>
    <t>Gara di pesca al Tombarello</t>
  </si>
  <si>
    <t>Gara di pesca di piccola traina</t>
  </si>
  <si>
    <t>SNIM</t>
  </si>
  <si>
    <t>Meeting FIV ORG</t>
  </si>
  <si>
    <t xml:space="preserve">Brindisi Valona  </t>
  </si>
  <si>
    <t>Brindisi Valona ORG</t>
  </si>
  <si>
    <t>senza stazza senza stizza 2023</t>
  </si>
  <si>
    <t xml:space="preserve">31^Coppa Primavera </t>
  </si>
  <si>
    <t>9° Campionato Altura ORG</t>
  </si>
  <si>
    <t>9° Campionato Altura</t>
  </si>
  <si>
    <t>Attività istituzionali</t>
  </si>
  <si>
    <t>Senza Stazza Senza Stizza ORG</t>
  </si>
  <si>
    <t>Attività Organizz. B/1</t>
  </si>
  <si>
    <t>Attività Organizz. B/1 MAX</t>
  </si>
  <si>
    <t>Meriti Sociali C/3</t>
  </si>
  <si>
    <t>Meriti Sociali C/3 MAX</t>
  </si>
  <si>
    <t>Anni cont. Iscrizione</t>
  </si>
  <si>
    <t>Anzianità iscrizione D1</t>
  </si>
  <si>
    <t>Totale</t>
  </si>
  <si>
    <t>Totale MAX</t>
  </si>
  <si>
    <t>PAOLO AMILCARE E.</t>
  </si>
  <si>
    <t>data iscrizione</t>
  </si>
  <si>
    <t>data fine validita</t>
  </si>
  <si>
    <t>assemblea 18/03/23</t>
  </si>
  <si>
    <t>Vela e Vino 29/01/23 ORG</t>
  </si>
  <si>
    <t>Vela e Vino 29/01/23</t>
  </si>
  <si>
    <t>Conoscersi in Regata 4/06/23</t>
  </si>
  <si>
    <t>Vela CUP 23 ORG</t>
  </si>
  <si>
    <t>tessera</t>
  </si>
  <si>
    <t>ERRICOAD220:AE942</t>
  </si>
  <si>
    <r>
      <rPr>
        <b/>
        <sz val="10"/>
        <color theme="1"/>
        <rFont val="Calibri"/>
        <family val="2"/>
        <scheme val="minor"/>
      </rPr>
      <t>Giornata Internaz. delle persone con disabilit</t>
    </r>
    <r>
      <rPr>
        <b/>
        <sz val="12"/>
        <color theme="1"/>
        <rFont val="Calibri"/>
        <family val="2"/>
        <scheme val="minor"/>
      </rPr>
      <t>à</t>
    </r>
  </si>
  <si>
    <t xml:space="preserve">Corso OSR </t>
  </si>
  <si>
    <t>COGNOME</t>
  </si>
  <si>
    <r>
      <t xml:space="preserve">   </t>
    </r>
    <r>
      <rPr>
        <b/>
        <sz val="18"/>
        <color theme="0"/>
        <rFont val="Calibri"/>
        <family val="2"/>
        <scheme val="minor"/>
      </rPr>
      <t xml:space="preserve">          </t>
    </r>
    <r>
      <rPr>
        <b/>
        <sz val="16"/>
        <color theme="0"/>
        <rFont val="Arial"/>
        <family val="2"/>
      </rPr>
      <t>LEGA NAVALE ITALIANA SEZIONE DI BRINDISI GRADUATORIA DI MERITO SOCI 2023</t>
    </r>
    <r>
      <rPr>
        <b/>
        <sz val="12"/>
        <color theme="0"/>
        <rFont val="Calibri"/>
        <family val="2"/>
        <scheme val="minor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</si>
</sst>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34" borderId="0" xfId="0" applyFill="1"/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0" fontId="0" fillId="35" borderId="0" xfId="0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 vertical="center"/>
    </xf>
    <xf numFmtId="0" fontId="0" fillId="36" borderId="0" xfId="0" applyFill="1"/>
    <xf numFmtId="49" fontId="20" fillId="33" borderId="10" xfId="0" applyNumberFormat="1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horizontal="center" vertical="center" wrapText="1"/>
    </xf>
    <xf numFmtId="0" fontId="20" fillId="38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14" fontId="21" fillId="0" borderId="10" xfId="0" applyNumberFormat="1" applyFont="1" applyBorder="1"/>
    <xf numFmtId="0" fontId="21" fillId="0" borderId="10" xfId="0" applyFont="1" applyBorder="1"/>
    <xf numFmtId="0" fontId="21" fillId="33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0" fillId="0" borderId="11" xfId="0" applyBorder="1"/>
    <xf numFmtId="0" fontId="19" fillId="39" borderId="12" xfId="0" applyFont="1" applyFill="1" applyBorder="1" applyAlignment="1">
      <alignment horizontal="right" vertical="center"/>
    </xf>
    <xf numFmtId="0" fontId="19" fillId="39" borderId="13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38" borderId="10" xfId="0" applyFont="1" applyFill="1" applyBorder="1" applyAlignment="1">
      <alignment horizontal="center"/>
    </xf>
    <xf numFmtId="0" fontId="0" fillId="38" borderId="0" xfId="0" applyFill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37" borderId="10" xfId="0" applyFont="1" applyFill="1" applyBorder="1" applyAlignment="1">
      <alignment horizontal="center"/>
    </xf>
    <xf numFmtId="0" fontId="0" fillId="37" borderId="0" xfId="0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95"/>
  <sheetViews>
    <sheetView tabSelected="1" workbookViewId="0">
      <pane ySplit="2" topLeftCell="A3" activePane="bottomLeft" state="frozen"/>
      <selection activeCell="F1" sqref="F1"/>
      <selection pane="bottomLeft" activeCell="AQ2" sqref="AQ2"/>
    </sheetView>
  </sheetViews>
  <sheetFormatPr defaultRowHeight="15" x14ac:dyDescent="0.25"/>
  <cols>
    <col min="1" max="1" width="9.140625" style="1"/>
    <col min="2" max="2" width="13.42578125" bestFit="1" customWidth="1"/>
    <col min="3" max="3" width="15.140625" bestFit="1" customWidth="1"/>
    <col min="4" max="4" width="20.85546875" bestFit="1" customWidth="1"/>
    <col min="5" max="5" width="10.7109375" style="3" customWidth="1"/>
    <col min="6" max="6" width="10.7109375" style="11" customWidth="1"/>
    <col min="7" max="7" width="10.7109375" customWidth="1"/>
    <col min="8" max="8" width="10.7109375" style="11" customWidth="1"/>
    <col min="9" max="9" width="10.7109375" customWidth="1"/>
    <col min="10" max="10" width="10.7109375" style="11" customWidth="1"/>
    <col min="11" max="11" width="10.7109375" customWidth="1"/>
    <col min="12" max="12" width="10.7109375" style="12" customWidth="1"/>
    <col min="13" max="13" width="10.7109375" customWidth="1"/>
    <col min="14" max="14" width="10.7109375" style="12" customWidth="1"/>
    <col min="15" max="15" width="10.7109375" customWidth="1"/>
    <col min="16" max="16" width="10.7109375" style="11" customWidth="1"/>
    <col min="17" max="17" width="10.7109375" customWidth="1"/>
    <col min="18" max="18" width="10.7109375" style="12" customWidth="1"/>
    <col min="19" max="20" width="10.7109375" style="2" customWidth="1"/>
    <col min="21" max="21" width="10.7109375" style="11" customWidth="1"/>
    <col min="22" max="22" width="10.7109375" customWidth="1"/>
    <col min="23" max="23" width="10.7109375" style="11" customWidth="1"/>
    <col min="24" max="24" width="10.7109375" customWidth="1"/>
    <col min="25" max="28" width="10.7109375" style="11" customWidth="1"/>
    <col min="29" max="29" width="9.28515625" style="14" customWidth="1"/>
    <col min="30" max="30" width="21.5703125" style="2" bestFit="1" customWidth="1"/>
    <col min="31" max="31" width="22.7109375" style="2" customWidth="1"/>
    <col min="32" max="32" width="10.7109375" style="2" customWidth="1"/>
    <col min="33" max="34" width="10.7109375" style="7" customWidth="1"/>
    <col min="35" max="35" width="9.85546875" customWidth="1"/>
    <col min="36" max="36" width="9.7109375" style="2" customWidth="1"/>
    <col min="37" max="37" width="9.140625" style="41"/>
    <col min="38" max="38" width="10.7109375" style="41" customWidth="1"/>
    <col min="39" max="39" width="10.7109375" style="2" customWidth="1"/>
    <col min="40" max="40" width="10.7109375" style="38" customWidth="1"/>
  </cols>
  <sheetData>
    <row r="1" spans="1:41" s="36" customFormat="1" ht="50.1" customHeight="1" x14ac:dyDescent="0.25">
      <c r="A1" s="34" t="s">
        <v>1973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1" s="9" customFormat="1" ht="80.099999999999994" customHeight="1" x14ac:dyDescent="0.25">
      <c r="A2" s="17" t="s">
        <v>1968</v>
      </c>
      <c r="B2" s="17" t="s">
        <v>1961</v>
      </c>
      <c r="C2" s="17" t="s">
        <v>1962</v>
      </c>
      <c r="D2" s="17" t="s">
        <v>1</v>
      </c>
      <c r="F2" s="16" t="s">
        <v>1948</v>
      </c>
      <c r="G2" s="17" t="s">
        <v>1949</v>
      </c>
      <c r="H2" s="16" t="s">
        <v>1964</v>
      </c>
      <c r="I2" s="17" t="s">
        <v>1965</v>
      </c>
      <c r="J2" s="16" t="s">
        <v>1943</v>
      </c>
      <c r="K2" s="17" t="s">
        <v>1966</v>
      </c>
      <c r="L2" s="16" t="s">
        <v>1939</v>
      </c>
      <c r="M2" s="17" t="s">
        <v>1947</v>
      </c>
      <c r="N2" s="16" t="s">
        <v>1967</v>
      </c>
      <c r="O2" s="17" t="s">
        <v>1946</v>
      </c>
      <c r="P2" s="16" t="s">
        <v>1936</v>
      </c>
      <c r="Q2" s="18" t="s">
        <v>1971</v>
      </c>
      <c r="R2" s="16" t="s">
        <v>1942</v>
      </c>
      <c r="S2" s="17" t="s">
        <v>1941</v>
      </c>
      <c r="T2" s="17" t="s">
        <v>1940</v>
      </c>
      <c r="U2" s="16" t="s">
        <v>1945</v>
      </c>
      <c r="V2" s="17" t="s">
        <v>1944</v>
      </c>
      <c r="W2" s="16" t="s">
        <v>1935</v>
      </c>
      <c r="X2" s="17" t="s">
        <v>1938</v>
      </c>
      <c r="Y2" s="16" t="s">
        <v>1970</v>
      </c>
      <c r="Z2" s="16" t="s">
        <v>1937</v>
      </c>
      <c r="AA2" s="16" t="s">
        <v>1951</v>
      </c>
      <c r="AB2" s="16" t="s">
        <v>1934</v>
      </c>
      <c r="AC2" s="19" t="s">
        <v>1950</v>
      </c>
      <c r="AD2" s="17" t="s">
        <v>1972</v>
      </c>
      <c r="AE2" s="17" t="s">
        <v>0</v>
      </c>
      <c r="AF2" s="15" t="s">
        <v>1963</v>
      </c>
      <c r="AG2" s="20" t="s">
        <v>1952</v>
      </c>
      <c r="AH2" s="20" t="s">
        <v>1953</v>
      </c>
      <c r="AI2" s="17" t="s">
        <v>1954</v>
      </c>
      <c r="AJ2" s="17" t="s">
        <v>1955</v>
      </c>
      <c r="AK2" s="21" t="s">
        <v>1956</v>
      </c>
      <c r="AL2" s="21" t="s">
        <v>1957</v>
      </c>
      <c r="AM2" s="17" t="s">
        <v>1958</v>
      </c>
      <c r="AN2" s="22" t="s">
        <v>1959</v>
      </c>
      <c r="AO2" s="32"/>
    </row>
    <row r="3" spans="1:41" s="8" customFormat="1" ht="15.75" x14ac:dyDescent="0.25">
      <c r="A3" s="23">
        <v>33545</v>
      </c>
      <c r="B3" s="24">
        <v>30317</v>
      </c>
      <c r="C3" s="24">
        <v>45291</v>
      </c>
      <c r="D3" s="25" t="s">
        <v>88</v>
      </c>
      <c r="F3" s="27"/>
      <c r="G3" s="28"/>
      <c r="H3" s="27"/>
      <c r="I3" s="28">
        <v>0.25</v>
      </c>
      <c r="J3" s="27"/>
      <c r="K3" s="28">
        <v>0.25</v>
      </c>
      <c r="L3" s="27"/>
      <c r="M3" s="28"/>
      <c r="N3" s="27"/>
      <c r="O3" s="28">
        <v>0.25</v>
      </c>
      <c r="P3" s="27">
        <v>0.25</v>
      </c>
      <c r="Q3" s="28"/>
      <c r="R3" s="27"/>
      <c r="S3" s="28"/>
      <c r="T3" s="28"/>
      <c r="U3" s="27"/>
      <c r="V3" s="28"/>
      <c r="W3" s="27">
        <v>0.25</v>
      </c>
      <c r="X3" s="28"/>
      <c r="Y3" s="27">
        <v>0.25</v>
      </c>
      <c r="Z3" s="27"/>
      <c r="AA3" s="27"/>
      <c r="AB3" s="27"/>
      <c r="AC3" s="29"/>
      <c r="AD3" s="31" t="s">
        <v>86</v>
      </c>
      <c r="AE3" s="31" t="s">
        <v>87</v>
      </c>
      <c r="AF3" s="26">
        <v>0.5</v>
      </c>
      <c r="AG3" s="30">
        <f>SUM(F3,H3,J3,L3,N3,P3,R3,U3,W3,Y3,Z3,AA3,AB3)</f>
        <v>0.75</v>
      </c>
      <c r="AH3" s="30">
        <f t="shared" ref="AH3:AH66" si="0">IF(AG3&gt;=2,2,AG3)</f>
        <v>0.75</v>
      </c>
      <c r="AI3" s="28">
        <f>SUM(G3,I3,K3,M3,O3,Q3,S3,T3,V3,X3)</f>
        <v>0.75</v>
      </c>
      <c r="AJ3" s="39">
        <f t="shared" ref="AJ3:AJ66" si="1">IF(AI3&gt;=2,2,AI3)</f>
        <v>0.75</v>
      </c>
      <c r="AK3" s="40">
        <f>YEAR(C3)-YEAR(B3)+1</f>
        <v>41</v>
      </c>
      <c r="AL3" s="40">
        <f t="shared" ref="AL3:AL66" si="2">IF(AK3*0.3&gt;=3,3,AK3*0.3)</f>
        <v>3</v>
      </c>
      <c r="AM3" s="39">
        <f>AF3+AH3+AJ3+AL3+AC3</f>
        <v>5</v>
      </c>
      <c r="AN3" s="37">
        <f t="shared" ref="AN3:AN66" si="3">IF(AM3&gt;=5,5,AM3)</f>
        <v>5</v>
      </c>
      <c r="AO3" s="33"/>
    </row>
    <row r="4" spans="1:41" s="8" customFormat="1" ht="15.75" x14ac:dyDescent="0.25">
      <c r="A4" s="23">
        <v>197840</v>
      </c>
      <c r="B4" s="24">
        <v>41853</v>
      </c>
      <c r="C4" s="24">
        <v>45291</v>
      </c>
      <c r="D4" s="25" t="s">
        <v>134</v>
      </c>
      <c r="F4" s="27">
        <v>0.25</v>
      </c>
      <c r="G4" s="28"/>
      <c r="H4" s="27"/>
      <c r="I4" s="28"/>
      <c r="J4" s="27"/>
      <c r="K4" s="28"/>
      <c r="L4" s="27"/>
      <c r="M4" s="28"/>
      <c r="N4" s="27"/>
      <c r="O4" s="28"/>
      <c r="P4" s="27"/>
      <c r="Q4" s="28"/>
      <c r="R4" s="27"/>
      <c r="S4" s="28">
        <v>0.25</v>
      </c>
      <c r="T4" s="28">
        <v>0.25</v>
      </c>
      <c r="U4" s="27">
        <v>0.25</v>
      </c>
      <c r="V4" s="28"/>
      <c r="W4" s="27"/>
      <c r="X4" s="28"/>
      <c r="Y4" s="27">
        <v>0.25</v>
      </c>
      <c r="Z4" s="27">
        <v>0.25</v>
      </c>
      <c r="AA4" s="27"/>
      <c r="AB4" s="27"/>
      <c r="AC4" s="29"/>
      <c r="AD4" s="31" t="s">
        <v>132</v>
      </c>
      <c r="AE4" s="31" t="s">
        <v>133</v>
      </c>
      <c r="AF4" s="26">
        <v>0.5</v>
      </c>
      <c r="AG4" s="30">
        <f>SUM(F4,H4,J4,L4,N4,P4,R4,U4,W4,Y4,Z4,AA4,AB4)</f>
        <v>1</v>
      </c>
      <c r="AH4" s="30">
        <f t="shared" si="0"/>
        <v>1</v>
      </c>
      <c r="AI4" s="28">
        <f>SUM(G4,I4,K4,M4,O4,Q4,S4,T4,V4,X4)</f>
        <v>0.5</v>
      </c>
      <c r="AJ4" s="39">
        <f t="shared" si="1"/>
        <v>0.5</v>
      </c>
      <c r="AK4" s="40">
        <f>YEAR(C4)-YEAR(B4)+1</f>
        <v>10</v>
      </c>
      <c r="AL4" s="40">
        <f t="shared" si="2"/>
        <v>3</v>
      </c>
      <c r="AM4" s="39">
        <f>AF4+AH4+AJ4+AL4+AC4</f>
        <v>5</v>
      </c>
      <c r="AN4" s="37">
        <f t="shared" si="3"/>
        <v>5</v>
      </c>
      <c r="AO4" s="33"/>
    </row>
    <row r="5" spans="1:41" s="8" customFormat="1" ht="15.75" x14ac:dyDescent="0.25">
      <c r="A5" s="23">
        <v>33558</v>
      </c>
      <c r="B5" s="24">
        <v>37500</v>
      </c>
      <c r="C5" s="24">
        <v>45291</v>
      </c>
      <c r="D5" s="25" t="s">
        <v>149</v>
      </c>
      <c r="F5" s="27"/>
      <c r="G5" s="28">
        <v>0.25</v>
      </c>
      <c r="H5" s="27"/>
      <c r="I5" s="28">
        <v>0.25</v>
      </c>
      <c r="J5" s="27"/>
      <c r="K5" s="28"/>
      <c r="L5" s="27"/>
      <c r="M5" s="28">
        <v>0.25</v>
      </c>
      <c r="N5" s="27"/>
      <c r="O5" s="28">
        <v>0.25</v>
      </c>
      <c r="P5" s="27"/>
      <c r="Q5" s="28">
        <v>0.25</v>
      </c>
      <c r="R5" s="27">
        <v>0.25</v>
      </c>
      <c r="S5" s="28"/>
      <c r="T5" s="28"/>
      <c r="U5" s="27"/>
      <c r="V5" s="28">
        <v>0.25</v>
      </c>
      <c r="W5" s="27"/>
      <c r="X5" s="28">
        <v>0.25</v>
      </c>
      <c r="Y5" s="27"/>
      <c r="Z5" s="27"/>
      <c r="AA5" s="27"/>
      <c r="AB5" s="27"/>
      <c r="AC5" s="29">
        <v>4</v>
      </c>
      <c r="AD5" s="31" t="s">
        <v>147</v>
      </c>
      <c r="AE5" s="31" t="s">
        <v>148</v>
      </c>
      <c r="AF5" s="26"/>
      <c r="AG5" s="30">
        <f>SUM(F5,H5,J5,L5,N5,P5,R5,U5,W5,Y5,Z5,AA5,AB5)</f>
        <v>0.25</v>
      </c>
      <c r="AH5" s="30">
        <f t="shared" si="0"/>
        <v>0.25</v>
      </c>
      <c r="AI5" s="28">
        <f>SUM(G5,I5,K5,M5,O5,Q5,S5,T5,V5,X5)</f>
        <v>1.75</v>
      </c>
      <c r="AJ5" s="39">
        <f t="shared" si="1"/>
        <v>1.75</v>
      </c>
      <c r="AK5" s="40">
        <f>YEAR(C5)-YEAR(B5)+1</f>
        <v>22</v>
      </c>
      <c r="AL5" s="40">
        <f t="shared" si="2"/>
        <v>3</v>
      </c>
      <c r="AM5" s="39">
        <f>AF5+AH5+AJ5+AL5+AC5</f>
        <v>9</v>
      </c>
      <c r="AN5" s="37">
        <f t="shared" si="3"/>
        <v>5</v>
      </c>
      <c r="AO5" s="33"/>
    </row>
    <row r="6" spans="1:41" s="8" customFormat="1" ht="15.75" x14ac:dyDescent="0.25">
      <c r="A6" s="23">
        <v>191706</v>
      </c>
      <c r="B6" s="24">
        <v>41770</v>
      </c>
      <c r="C6" s="24">
        <v>45291</v>
      </c>
      <c r="D6" s="25" t="s">
        <v>182</v>
      </c>
      <c r="F6" s="27"/>
      <c r="G6" s="28"/>
      <c r="H6" s="27"/>
      <c r="I6" s="28">
        <v>0.25</v>
      </c>
      <c r="J6" s="27">
        <v>0.25</v>
      </c>
      <c r="K6" s="28">
        <v>0.25</v>
      </c>
      <c r="L6" s="27"/>
      <c r="M6" s="28"/>
      <c r="N6" s="27"/>
      <c r="O6" s="28">
        <v>0.25</v>
      </c>
      <c r="P6" s="27"/>
      <c r="Q6" s="28">
        <v>0.25</v>
      </c>
      <c r="R6" s="27"/>
      <c r="S6" s="28"/>
      <c r="T6" s="28"/>
      <c r="U6" s="27"/>
      <c r="V6" s="28">
        <v>0.25</v>
      </c>
      <c r="W6" s="27"/>
      <c r="X6" s="28"/>
      <c r="Y6" s="27"/>
      <c r="Z6" s="27"/>
      <c r="AA6" s="27"/>
      <c r="AB6" s="27"/>
      <c r="AC6" s="29"/>
      <c r="AD6" s="31" t="s">
        <v>181</v>
      </c>
      <c r="AE6" s="31" t="s">
        <v>44</v>
      </c>
      <c r="AF6" s="26">
        <v>0.5</v>
      </c>
      <c r="AG6" s="30">
        <f>SUM(F6,H6,J6,L6,N6,P6,R6,U6,W6,Y6,Z6,AA6,AB6)</f>
        <v>0.25</v>
      </c>
      <c r="AH6" s="30">
        <f t="shared" si="0"/>
        <v>0.25</v>
      </c>
      <c r="AI6" s="28">
        <f>SUM(G6,I6,K6,M6,O6,Q6,S6,T6,V6,X6)</f>
        <v>1.25</v>
      </c>
      <c r="AJ6" s="39">
        <f t="shared" si="1"/>
        <v>1.25</v>
      </c>
      <c r="AK6" s="40">
        <f>YEAR(C6)-YEAR(B6)+1</f>
        <v>10</v>
      </c>
      <c r="AL6" s="40">
        <f t="shared" si="2"/>
        <v>3</v>
      </c>
      <c r="AM6" s="39">
        <f>AF6+AH6+AJ6+AL6+AC6</f>
        <v>5</v>
      </c>
      <c r="AN6" s="37">
        <f t="shared" si="3"/>
        <v>5</v>
      </c>
      <c r="AO6" s="33"/>
    </row>
    <row r="7" spans="1:41" s="8" customFormat="1" ht="15.75" x14ac:dyDescent="0.25">
      <c r="A7" s="23">
        <v>33581</v>
      </c>
      <c r="B7" s="24">
        <v>36465</v>
      </c>
      <c r="C7" s="24">
        <v>45291</v>
      </c>
      <c r="D7" s="25" t="s">
        <v>268</v>
      </c>
      <c r="F7" s="27"/>
      <c r="G7" s="28"/>
      <c r="H7" s="27"/>
      <c r="I7" s="28">
        <v>0.25</v>
      </c>
      <c r="J7" s="27"/>
      <c r="K7" s="28"/>
      <c r="L7" s="27"/>
      <c r="M7" s="28"/>
      <c r="N7" s="27"/>
      <c r="O7" s="28"/>
      <c r="P7" s="27"/>
      <c r="Q7" s="28"/>
      <c r="R7" s="27"/>
      <c r="S7" s="28">
        <v>0.25</v>
      </c>
      <c r="T7" s="28">
        <v>0.25</v>
      </c>
      <c r="U7" s="27"/>
      <c r="V7" s="28"/>
      <c r="W7" s="27"/>
      <c r="X7" s="28"/>
      <c r="Y7" s="27"/>
      <c r="Z7" s="27"/>
      <c r="AA7" s="27"/>
      <c r="AB7" s="27"/>
      <c r="AC7" s="29">
        <v>4</v>
      </c>
      <c r="AD7" s="31" t="s">
        <v>266</v>
      </c>
      <c r="AE7" s="31" t="s">
        <v>151</v>
      </c>
      <c r="AF7" s="26">
        <v>0.5</v>
      </c>
      <c r="AG7" s="30">
        <f>SUM(F7,H7,J7,L7,N7,P7,R7,U7,W7,Y7,Z7,AA7,AB7)</f>
        <v>0</v>
      </c>
      <c r="AH7" s="30">
        <f t="shared" si="0"/>
        <v>0</v>
      </c>
      <c r="AI7" s="28">
        <f>SUM(G7,I7,K7,M7,O7,Q7,S7,T7,V7,X7)</f>
        <v>0.75</v>
      </c>
      <c r="AJ7" s="39">
        <f t="shared" si="1"/>
        <v>0.75</v>
      </c>
      <c r="AK7" s="40">
        <f>YEAR(C7)-YEAR(B7)+1</f>
        <v>25</v>
      </c>
      <c r="AL7" s="40">
        <f t="shared" si="2"/>
        <v>3</v>
      </c>
      <c r="AM7" s="39">
        <f>AF7+AH7+AJ7+AL7+AC7</f>
        <v>8.25</v>
      </c>
      <c r="AN7" s="37">
        <f t="shared" si="3"/>
        <v>5</v>
      </c>
      <c r="AO7" s="33"/>
    </row>
    <row r="8" spans="1:41" s="8" customFormat="1" ht="15.75" x14ac:dyDescent="0.25">
      <c r="A8" s="23">
        <v>238850</v>
      </c>
      <c r="B8" s="24">
        <v>42738</v>
      </c>
      <c r="C8" s="24">
        <v>45291</v>
      </c>
      <c r="D8" s="25" t="s">
        <v>277</v>
      </c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>
        <v>0.25</v>
      </c>
      <c r="S8" s="28"/>
      <c r="T8" s="28"/>
      <c r="U8" s="27"/>
      <c r="V8" s="28"/>
      <c r="W8" s="27"/>
      <c r="X8" s="28"/>
      <c r="Y8" s="27"/>
      <c r="Z8" s="27"/>
      <c r="AA8" s="27"/>
      <c r="AB8" s="27">
        <v>0.25</v>
      </c>
      <c r="AC8" s="29">
        <v>4</v>
      </c>
      <c r="AD8" s="31" t="s">
        <v>276</v>
      </c>
      <c r="AE8" s="31" t="s">
        <v>29</v>
      </c>
      <c r="AF8" s="26"/>
      <c r="AG8" s="30">
        <f>SUM(F8,H8,J8,L8,N8,P8,R8,U8,W8,Y8,Z8,AA8,AB8)</f>
        <v>0.5</v>
      </c>
      <c r="AH8" s="30">
        <f t="shared" si="0"/>
        <v>0.5</v>
      </c>
      <c r="AI8" s="28">
        <f>SUM(G8,I8,K8,M8,O8,Q8,S8,T8,V8,X8)</f>
        <v>0</v>
      </c>
      <c r="AJ8" s="39">
        <f t="shared" si="1"/>
        <v>0</v>
      </c>
      <c r="AK8" s="40">
        <f>YEAR(C8)-YEAR(B8)+1</f>
        <v>7</v>
      </c>
      <c r="AL8" s="40">
        <f t="shared" si="2"/>
        <v>2.1</v>
      </c>
      <c r="AM8" s="39">
        <f>AF8+AH8+AJ8+AL8+AC8</f>
        <v>6.6</v>
      </c>
      <c r="AN8" s="37">
        <f t="shared" si="3"/>
        <v>5</v>
      </c>
      <c r="AO8" s="33"/>
    </row>
    <row r="9" spans="1:41" s="8" customFormat="1" ht="15.75" x14ac:dyDescent="0.25">
      <c r="A9" s="23">
        <v>33929</v>
      </c>
      <c r="B9" s="24">
        <v>37833</v>
      </c>
      <c r="C9" s="24">
        <v>45291</v>
      </c>
      <c r="D9" s="25" t="s">
        <v>285</v>
      </c>
      <c r="F9" s="27"/>
      <c r="G9" s="28"/>
      <c r="H9" s="27"/>
      <c r="I9" s="28">
        <v>0.25</v>
      </c>
      <c r="J9" s="27"/>
      <c r="K9" s="28"/>
      <c r="L9" s="27"/>
      <c r="M9" s="28"/>
      <c r="N9" s="27"/>
      <c r="O9" s="28">
        <v>0.25</v>
      </c>
      <c r="P9" s="27"/>
      <c r="Q9" s="28">
        <v>0.25</v>
      </c>
      <c r="R9" s="27"/>
      <c r="S9" s="28">
        <v>0.25</v>
      </c>
      <c r="T9" s="28">
        <v>0.25</v>
      </c>
      <c r="U9" s="27"/>
      <c r="V9" s="28"/>
      <c r="W9" s="27"/>
      <c r="X9" s="28"/>
      <c r="Y9" s="27"/>
      <c r="Z9" s="27">
        <v>0.25</v>
      </c>
      <c r="AA9" s="27"/>
      <c r="AB9" s="27"/>
      <c r="AC9" s="29"/>
      <c r="AD9" s="31" t="s">
        <v>282</v>
      </c>
      <c r="AE9" s="31" t="s">
        <v>29</v>
      </c>
      <c r="AF9" s="26">
        <v>0.5</v>
      </c>
      <c r="AG9" s="30">
        <f>SUM(F9,H9,J9,L9,N9,P9,R9,U9,W9,Y9,Z9,AA9,AB9)</f>
        <v>0.25</v>
      </c>
      <c r="AH9" s="30">
        <f t="shared" si="0"/>
        <v>0.25</v>
      </c>
      <c r="AI9" s="28">
        <f>SUM(G9,I9,K9,M9,O9,Q9,S9,T9,V9,X9)</f>
        <v>1.25</v>
      </c>
      <c r="AJ9" s="39">
        <f t="shared" si="1"/>
        <v>1.25</v>
      </c>
      <c r="AK9" s="40">
        <f>YEAR(C9)-YEAR(B9)+1</f>
        <v>21</v>
      </c>
      <c r="AL9" s="40">
        <f t="shared" si="2"/>
        <v>3</v>
      </c>
      <c r="AM9" s="39">
        <f>AF9+AH9+AJ9+AL9+AC9</f>
        <v>5</v>
      </c>
      <c r="AN9" s="37">
        <f t="shared" si="3"/>
        <v>5</v>
      </c>
      <c r="AO9" s="33"/>
    </row>
    <row r="10" spans="1:41" s="8" customFormat="1" ht="15.75" x14ac:dyDescent="0.25">
      <c r="A10" s="23">
        <v>33933</v>
      </c>
      <c r="B10" s="24">
        <v>37833</v>
      </c>
      <c r="C10" s="24">
        <v>45291</v>
      </c>
      <c r="D10" s="25" t="s">
        <v>401</v>
      </c>
      <c r="F10" s="27"/>
      <c r="G10" s="28"/>
      <c r="H10" s="27"/>
      <c r="I10" s="28"/>
      <c r="J10" s="27"/>
      <c r="K10" s="28"/>
      <c r="L10" s="27"/>
      <c r="M10" s="28"/>
      <c r="N10" s="27"/>
      <c r="O10" s="28"/>
      <c r="P10" s="27"/>
      <c r="Q10" s="28"/>
      <c r="R10" s="27">
        <v>0.25</v>
      </c>
      <c r="S10" s="28"/>
      <c r="T10" s="28"/>
      <c r="U10" s="27"/>
      <c r="V10" s="28"/>
      <c r="W10" s="27"/>
      <c r="X10" s="28"/>
      <c r="Y10" s="27"/>
      <c r="Z10" s="27"/>
      <c r="AA10" s="27"/>
      <c r="AB10" s="27"/>
      <c r="AC10" s="29">
        <v>4</v>
      </c>
      <c r="AD10" s="31" t="s">
        <v>400</v>
      </c>
      <c r="AE10" s="31" t="s">
        <v>38</v>
      </c>
      <c r="AF10" s="26">
        <v>0.5</v>
      </c>
      <c r="AG10" s="30">
        <f>SUM(F10,H10,J10,L10,N10,P10,R10,U10,W10,Y10,Z10,AA10,AB10)</f>
        <v>0.25</v>
      </c>
      <c r="AH10" s="30">
        <f t="shared" si="0"/>
        <v>0.25</v>
      </c>
      <c r="AI10" s="28">
        <f>SUM(G10,I10,K10,M10,O10,Q10,S10,T10,V10,X10)</f>
        <v>0</v>
      </c>
      <c r="AJ10" s="39">
        <f t="shared" si="1"/>
        <v>0</v>
      </c>
      <c r="AK10" s="40">
        <f>YEAR(C10)-YEAR(B10)+1</f>
        <v>21</v>
      </c>
      <c r="AL10" s="40">
        <f t="shared" si="2"/>
        <v>3</v>
      </c>
      <c r="AM10" s="39">
        <f>AF10+AH10+AJ10+AL10+AC10</f>
        <v>7.75</v>
      </c>
      <c r="AN10" s="37">
        <f t="shared" si="3"/>
        <v>5</v>
      </c>
      <c r="AO10" s="33"/>
    </row>
    <row r="11" spans="1:41" s="8" customFormat="1" ht="15.75" x14ac:dyDescent="0.25">
      <c r="A11" s="23">
        <v>33604</v>
      </c>
      <c r="B11" s="24">
        <v>32843</v>
      </c>
      <c r="C11" s="24">
        <v>45291</v>
      </c>
      <c r="D11" s="25" t="s">
        <v>426</v>
      </c>
      <c r="F11" s="27"/>
      <c r="G11" s="28">
        <v>0.25</v>
      </c>
      <c r="H11" s="27"/>
      <c r="I11" s="28">
        <v>0.25</v>
      </c>
      <c r="J11" s="27"/>
      <c r="K11" s="28"/>
      <c r="L11" s="27"/>
      <c r="M11" s="28">
        <v>0.25</v>
      </c>
      <c r="N11" s="27"/>
      <c r="O11" s="28">
        <v>0.25</v>
      </c>
      <c r="P11" s="27"/>
      <c r="Q11" s="28">
        <v>0.25</v>
      </c>
      <c r="R11" s="27"/>
      <c r="S11" s="28"/>
      <c r="T11" s="28"/>
      <c r="U11" s="27"/>
      <c r="V11" s="28">
        <v>0.25</v>
      </c>
      <c r="W11" s="27">
        <v>0.25</v>
      </c>
      <c r="X11" s="28">
        <v>0.25</v>
      </c>
      <c r="Y11" s="27">
        <v>0.25</v>
      </c>
      <c r="Z11" s="27"/>
      <c r="AA11" s="27"/>
      <c r="AB11" s="27">
        <v>0.25</v>
      </c>
      <c r="AC11" s="29"/>
      <c r="AD11" s="31" t="s">
        <v>425</v>
      </c>
      <c r="AE11" s="31" t="s">
        <v>64</v>
      </c>
      <c r="AF11" s="26">
        <v>0.5</v>
      </c>
      <c r="AG11" s="30">
        <f>SUM(F11,H11,J11,L11,N11,P11,R11,U11,W11,Y11,Z11,AA11,AB11)</f>
        <v>0.75</v>
      </c>
      <c r="AH11" s="30">
        <f t="shared" si="0"/>
        <v>0.75</v>
      </c>
      <c r="AI11" s="28">
        <f>SUM(G11,I11,K11,M11,O11,Q11,S11,T11,V11,X11)</f>
        <v>1.75</v>
      </c>
      <c r="AJ11" s="39">
        <f t="shared" si="1"/>
        <v>1.75</v>
      </c>
      <c r="AK11" s="40">
        <f>YEAR(C11)-YEAR(B11)+1</f>
        <v>35</v>
      </c>
      <c r="AL11" s="40">
        <f t="shared" si="2"/>
        <v>3</v>
      </c>
      <c r="AM11" s="39">
        <f>AF11+AH11+AJ11+AL11+AC11</f>
        <v>6</v>
      </c>
      <c r="AN11" s="37">
        <f t="shared" si="3"/>
        <v>5</v>
      </c>
      <c r="AO11" s="33"/>
    </row>
    <row r="12" spans="1:41" s="8" customFormat="1" ht="15.75" x14ac:dyDescent="0.25">
      <c r="A12" s="23">
        <v>63390</v>
      </c>
      <c r="B12" s="24">
        <v>38266</v>
      </c>
      <c r="C12" s="24">
        <v>45291</v>
      </c>
      <c r="D12" s="25" t="s">
        <v>624</v>
      </c>
      <c r="F12" s="27"/>
      <c r="G12" s="28"/>
      <c r="H12" s="27"/>
      <c r="I12" s="28">
        <v>0.25</v>
      </c>
      <c r="J12" s="27"/>
      <c r="K12" s="28">
        <v>0.25</v>
      </c>
      <c r="L12" s="27"/>
      <c r="M12" s="28">
        <v>0.25</v>
      </c>
      <c r="N12" s="27"/>
      <c r="O12" s="28">
        <v>0.25</v>
      </c>
      <c r="P12" s="27"/>
      <c r="Q12" s="28"/>
      <c r="R12" s="27">
        <v>0.25</v>
      </c>
      <c r="S12" s="28">
        <v>0.25</v>
      </c>
      <c r="T12" s="28">
        <v>0.25</v>
      </c>
      <c r="U12" s="27"/>
      <c r="V12" s="28">
        <v>0.25</v>
      </c>
      <c r="W12" s="27"/>
      <c r="X12" s="28"/>
      <c r="Y12" s="27">
        <v>0.25</v>
      </c>
      <c r="Z12" s="27"/>
      <c r="AA12" s="27"/>
      <c r="AB12" s="27"/>
      <c r="AC12" s="29"/>
      <c r="AD12" s="31" t="s">
        <v>621</v>
      </c>
      <c r="AE12" s="31" t="s">
        <v>546</v>
      </c>
      <c r="AF12" s="26">
        <v>0.5</v>
      </c>
      <c r="AG12" s="30">
        <f>SUM(F12,H12,J12,L12,N12,P12,R12,U12,W12,Y12,Z12,AA12,AB12)</f>
        <v>0.5</v>
      </c>
      <c r="AH12" s="30">
        <f t="shared" si="0"/>
        <v>0.5</v>
      </c>
      <c r="AI12" s="28">
        <f>SUM(G12,I12,K12,M12,O12,Q12,S12,T12,V12,X12)</f>
        <v>1.75</v>
      </c>
      <c r="AJ12" s="39">
        <f t="shared" si="1"/>
        <v>1.75</v>
      </c>
      <c r="AK12" s="40">
        <f>YEAR(C12)-YEAR(B12)+1</f>
        <v>20</v>
      </c>
      <c r="AL12" s="40">
        <f t="shared" si="2"/>
        <v>3</v>
      </c>
      <c r="AM12" s="39">
        <f>AF12+AH12+AJ12+AL12+AC12</f>
        <v>5.75</v>
      </c>
      <c r="AN12" s="37">
        <f t="shared" si="3"/>
        <v>5</v>
      </c>
      <c r="AO12" s="33"/>
    </row>
    <row r="13" spans="1:41" s="8" customFormat="1" ht="15.75" x14ac:dyDescent="0.25">
      <c r="A13" s="23">
        <v>33657</v>
      </c>
      <c r="B13" s="24">
        <v>36861</v>
      </c>
      <c r="C13" s="24">
        <v>45291</v>
      </c>
      <c r="D13" s="25" t="s">
        <v>677</v>
      </c>
      <c r="F13" s="27"/>
      <c r="G13" s="28"/>
      <c r="H13" s="27"/>
      <c r="I13" s="28">
        <v>0.25</v>
      </c>
      <c r="J13" s="27"/>
      <c r="K13" s="28">
        <v>0.25</v>
      </c>
      <c r="L13" s="27"/>
      <c r="M13" s="28"/>
      <c r="N13" s="27"/>
      <c r="O13" s="28"/>
      <c r="P13" s="27">
        <v>0.25</v>
      </c>
      <c r="Q13" s="28"/>
      <c r="R13" s="27">
        <v>0.25</v>
      </c>
      <c r="S13" s="28"/>
      <c r="T13" s="28">
        <v>0.25</v>
      </c>
      <c r="U13" s="27">
        <v>0.25</v>
      </c>
      <c r="V13" s="28"/>
      <c r="W13" s="27"/>
      <c r="X13" s="28"/>
      <c r="Y13" s="27"/>
      <c r="Z13" s="27">
        <v>0.25</v>
      </c>
      <c r="AA13" s="27"/>
      <c r="AB13" s="27"/>
      <c r="AC13" s="29">
        <v>4</v>
      </c>
      <c r="AD13" s="31" t="s">
        <v>675</v>
      </c>
      <c r="AE13" s="31" t="s">
        <v>64</v>
      </c>
      <c r="AF13" s="26">
        <v>0.5</v>
      </c>
      <c r="AG13" s="30">
        <f>SUM(F13,H13,J13,L13,N13,P13,R13,U13,W13,Y13,Z13,AA13,AB13)</f>
        <v>1</v>
      </c>
      <c r="AH13" s="30">
        <f t="shared" si="0"/>
        <v>1</v>
      </c>
      <c r="AI13" s="28">
        <f>SUM(G13,I13,K13,M13,O13,Q13,S13,T13,V13,X13)</f>
        <v>0.75</v>
      </c>
      <c r="AJ13" s="39">
        <f t="shared" si="1"/>
        <v>0.75</v>
      </c>
      <c r="AK13" s="40">
        <f>YEAR(C13)-YEAR(B13)+1</f>
        <v>24</v>
      </c>
      <c r="AL13" s="40">
        <f t="shared" si="2"/>
        <v>3</v>
      </c>
      <c r="AM13" s="39">
        <f>AF13+AH13+AJ13+AL13+AC13</f>
        <v>9.25</v>
      </c>
      <c r="AN13" s="37">
        <f t="shared" si="3"/>
        <v>5</v>
      </c>
      <c r="AO13" s="33"/>
    </row>
    <row r="14" spans="1:41" s="8" customFormat="1" ht="15.75" x14ac:dyDescent="0.25">
      <c r="A14" s="23">
        <v>123973</v>
      </c>
      <c r="B14" s="24">
        <v>39107</v>
      </c>
      <c r="C14" s="24">
        <v>45291</v>
      </c>
      <c r="D14" s="25" t="s">
        <v>773</v>
      </c>
      <c r="F14" s="27"/>
      <c r="G14" s="28">
        <v>0.25</v>
      </c>
      <c r="H14" s="27"/>
      <c r="I14" s="28">
        <v>0.25</v>
      </c>
      <c r="J14" s="27"/>
      <c r="K14" s="28"/>
      <c r="L14" s="27"/>
      <c r="M14" s="28">
        <v>0.25</v>
      </c>
      <c r="N14" s="27"/>
      <c r="O14" s="28">
        <v>0.25</v>
      </c>
      <c r="P14" s="27"/>
      <c r="Q14" s="28">
        <v>0.25</v>
      </c>
      <c r="R14" s="27"/>
      <c r="S14" s="28"/>
      <c r="T14" s="28"/>
      <c r="U14" s="27"/>
      <c r="V14" s="28">
        <v>0.25</v>
      </c>
      <c r="W14" s="27"/>
      <c r="X14" s="28">
        <v>0.25</v>
      </c>
      <c r="Y14" s="27"/>
      <c r="Z14" s="27">
        <v>0.25</v>
      </c>
      <c r="AA14" s="27"/>
      <c r="AB14" s="27"/>
      <c r="AC14" s="29"/>
      <c r="AD14" s="31" t="s">
        <v>771</v>
      </c>
      <c r="AE14" s="31" t="s">
        <v>15</v>
      </c>
      <c r="AF14" s="26"/>
      <c r="AG14" s="30">
        <f>SUM(F14,H14,J14,L14,N14,P14,R14,U14,W14,Y14,Z14,AA14,AB14)</f>
        <v>0.25</v>
      </c>
      <c r="AH14" s="30">
        <f t="shared" si="0"/>
        <v>0.25</v>
      </c>
      <c r="AI14" s="28">
        <f>SUM(G14,I14,K14,M14,O14,Q14,S14,T14,V14,X14)</f>
        <v>1.75</v>
      </c>
      <c r="AJ14" s="39">
        <f t="shared" si="1"/>
        <v>1.75</v>
      </c>
      <c r="AK14" s="40">
        <f>YEAR(C14)-YEAR(B14)+1</f>
        <v>17</v>
      </c>
      <c r="AL14" s="40">
        <f t="shared" si="2"/>
        <v>3</v>
      </c>
      <c r="AM14" s="39">
        <f>AF14+AH14+AJ14+AL14+AC14</f>
        <v>5</v>
      </c>
      <c r="AN14" s="37">
        <f t="shared" si="3"/>
        <v>5</v>
      </c>
      <c r="AO14" s="33"/>
    </row>
    <row r="15" spans="1:41" s="8" customFormat="1" ht="15.75" x14ac:dyDescent="0.25">
      <c r="A15" s="23">
        <v>47281</v>
      </c>
      <c r="B15" s="24">
        <v>33725</v>
      </c>
      <c r="C15" s="24">
        <v>45291</v>
      </c>
      <c r="D15" s="25" t="s">
        <v>947</v>
      </c>
      <c r="F15" s="27"/>
      <c r="G15" s="28"/>
      <c r="H15" s="27"/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28"/>
      <c r="T15" s="28">
        <v>0.25</v>
      </c>
      <c r="U15" s="27"/>
      <c r="V15" s="28"/>
      <c r="W15" s="27"/>
      <c r="X15" s="28"/>
      <c r="Y15" s="27"/>
      <c r="Z15" s="27"/>
      <c r="AA15" s="27"/>
      <c r="AB15" s="27"/>
      <c r="AC15" s="29">
        <v>4</v>
      </c>
      <c r="AD15" s="31" t="s">
        <v>944</v>
      </c>
      <c r="AE15" s="31" t="s">
        <v>40</v>
      </c>
      <c r="AF15" s="26">
        <v>0.5</v>
      </c>
      <c r="AG15" s="30">
        <f>SUM(F15,H15,J15,L15,N15,P15,R15,U15,W15,Y15,Z15,AA15,AB15)</f>
        <v>0</v>
      </c>
      <c r="AH15" s="30">
        <f t="shared" si="0"/>
        <v>0</v>
      </c>
      <c r="AI15" s="28">
        <f>SUM(G15,I15,K15,M15,O15,Q15,S15,T15,V15,X15)</f>
        <v>0.25</v>
      </c>
      <c r="AJ15" s="39">
        <f t="shared" si="1"/>
        <v>0.25</v>
      </c>
      <c r="AK15" s="40">
        <f>YEAR(C15)-YEAR(B15)+1</f>
        <v>32</v>
      </c>
      <c r="AL15" s="40">
        <f t="shared" si="2"/>
        <v>3</v>
      </c>
      <c r="AM15" s="39">
        <f>AF15+AH15+AJ15+AL15+AC15</f>
        <v>7.75</v>
      </c>
      <c r="AN15" s="37">
        <f t="shared" si="3"/>
        <v>5</v>
      </c>
      <c r="AO15" s="33"/>
    </row>
    <row r="16" spans="1:41" s="8" customFormat="1" ht="15.75" x14ac:dyDescent="0.25">
      <c r="A16" s="23">
        <v>33736</v>
      </c>
      <c r="B16" s="24">
        <v>34516</v>
      </c>
      <c r="C16" s="24">
        <v>45291</v>
      </c>
      <c r="D16" s="25" t="s">
        <v>1089</v>
      </c>
      <c r="F16" s="27"/>
      <c r="G16" s="28">
        <v>0.25</v>
      </c>
      <c r="H16" s="27"/>
      <c r="I16" s="28">
        <v>0.25</v>
      </c>
      <c r="J16" s="27">
        <v>0.25</v>
      </c>
      <c r="K16" s="28"/>
      <c r="L16" s="27"/>
      <c r="M16" s="28">
        <v>0.25</v>
      </c>
      <c r="N16" s="27"/>
      <c r="O16" s="28">
        <v>0.25</v>
      </c>
      <c r="P16" s="27">
        <v>0.25</v>
      </c>
      <c r="Q16" s="28">
        <v>0.25</v>
      </c>
      <c r="R16" s="27">
        <v>0.25</v>
      </c>
      <c r="S16" s="28"/>
      <c r="T16" s="28"/>
      <c r="U16" s="27">
        <v>0.25</v>
      </c>
      <c r="V16" s="28"/>
      <c r="W16" s="27"/>
      <c r="X16" s="28">
        <v>0.25</v>
      </c>
      <c r="Y16" s="27"/>
      <c r="Z16" s="27">
        <v>0.25</v>
      </c>
      <c r="AA16" s="27"/>
      <c r="AB16" s="27"/>
      <c r="AC16" s="29">
        <v>4</v>
      </c>
      <c r="AD16" s="31" t="s">
        <v>1088</v>
      </c>
      <c r="AE16" s="31" t="s">
        <v>38</v>
      </c>
      <c r="AF16" s="26"/>
      <c r="AG16" s="30">
        <f>SUM(F16,H16,J16,L16,N16,P16,R16,U16,W16,Y16,Z16,AA16,AB16)</f>
        <v>1.25</v>
      </c>
      <c r="AH16" s="30">
        <f t="shared" si="0"/>
        <v>1.25</v>
      </c>
      <c r="AI16" s="28">
        <f>SUM(G16,I16,K16,M16,O16,Q16,S16,T16,V16,X16)</f>
        <v>1.5</v>
      </c>
      <c r="AJ16" s="39">
        <f t="shared" si="1"/>
        <v>1.5</v>
      </c>
      <c r="AK16" s="40">
        <f>YEAR(C16)-YEAR(B16)+1</f>
        <v>30</v>
      </c>
      <c r="AL16" s="40">
        <f t="shared" si="2"/>
        <v>3</v>
      </c>
      <c r="AM16" s="39">
        <f>AF16+AH16+AJ16+AL16+AC16</f>
        <v>9.75</v>
      </c>
      <c r="AN16" s="37">
        <f t="shared" si="3"/>
        <v>5</v>
      </c>
      <c r="AO16" s="33"/>
    </row>
    <row r="17" spans="1:41" s="8" customFormat="1" ht="15.75" x14ac:dyDescent="0.25">
      <c r="A17" s="23">
        <v>33773</v>
      </c>
      <c r="B17" s="24">
        <v>36161</v>
      </c>
      <c r="C17" s="24">
        <v>45291</v>
      </c>
      <c r="D17" s="25" t="s">
        <v>1276</v>
      </c>
      <c r="F17" s="27"/>
      <c r="G17" s="28"/>
      <c r="H17" s="27"/>
      <c r="I17" s="28"/>
      <c r="J17" s="27"/>
      <c r="K17" s="28"/>
      <c r="L17" s="27"/>
      <c r="M17" s="28"/>
      <c r="N17" s="27"/>
      <c r="O17" s="28"/>
      <c r="P17" s="27"/>
      <c r="Q17" s="28"/>
      <c r="R17" s="27"/>
      <c r="S17" s="28"/>
      <c r="T17" s="28"/>
      <c r="U17" s="27"/>
      <c r="V17" s="28"/>
      <c r="W17" s="27"/>
      <c r="X17" s="28"/>
      <c r="Y17" s="27">
        <v>0.25</v>
      </c>
      <c r="Z17" s="27">
        <v>0.25</v>
      </c>
      <c r="AA17" s="27"/>
      <c r="AB17" s="27"/>
      <c r="AC17" s="29">
        <v>4</v>
      </c>
      <c r="AD17" s="31" t="s">
        <v>1275</v>
      </c>
      <c r="AE17" s="31" t="s">
        <v>44</v>
      </c>
      <c r="AF17" s="26">
        <v>0.5</v>
      </c>
      <c r="AG17" s="30">
        <f>SUM(F17,H17,J17,L17,N17,P17,R17,U17,W17,Y17,Z17,AA17,AB17)</f>
        <v>0.5</v>
      </c>
      <c r="AH17" s="30">
        <f t="shared" si="0"/>
        <v>0.5</v>
      </c>
      <c r="AI17" s="28">
        <f>SUM(G17,I17,K17,M17,O17,Q17,S17,T17,V17,X17)</f>
        <v>0</v>
      </c>
      <c r="AJ17" s="39">
        <f t="shared" si="1"/>
        <v>0</v>
      </c>
      <c r="AK17" s="40">
        <f>YEAR(C17)-YEAR(B17)+1</f>
        <v>25</v>
      </c>
      <c r="AL17" s="40">
        <f t="shared" si="2"/>
        <v>3</v>
      </c>
      <c r="AM17" s="39">
        <f>AF17+AH17+AJ17+AL17+AC17</f>
        <v>8</v>
      </c>
      <c r="AN17" s="37">
        <f t="shared" si="3"/>
        <v>5</v>
      </c>
      <c r="AO17" s="33"/>
    </row>
    <row r="18" spans="1:41" s="8" customFormat="1" ht="15.75" x14ac:dyDescent="0.25">
      <c r="A18" s="23">
        <v>196962</v>
      </c>
      <c r="B18" s="24">
        <v>41853</v>
      </c>
      <c r="C18" s="24">
        <v>45291</v>
      </c>
      <c r="D18" s="25" t="s">
        <v>1299</v>
      </c>
      <c r="F18" s="27"/>
      <c r="G18" s="28">
        <v>0.25</v>
      </c>
      <c r="H18" s="27"/>
      <c r="I18" s="28">
        <v>0.25</v>
      </c>
      <c r="J18" s="27">
        <v>0.25</v>
      </c>
      <c r="K18" s="28">
        <v>0.25</v>
      </c>
      <c r="L18" s="27"/>
      <c r="M18" s="28">
        <v>0.25</v>
      </c>
      <c r="N18" s="27"/>
      <c r="O18" s="28">
        <v>0.25</v>
      </c>
      <c r="P18" s="27"/>
      <c r="Q18" s="28">
        <v>0.25</v>
      </c>
      <c r="R18" s="27"/>
      <c r="S18" s="28"/>
      <c r="T18" s="28"/>
      <c r="U18" s="27"/>
      <c r="V18" s="28">
        <v>0.25</v>
      </c>
      <c r="W18" s="27"/>
      <c r="X18" s="28"/>
      <c r="Y18" s="27"/>
      <c r="Z18" s="27"/>
      <c r="AA18" s="27"/>
      <c r="AB18" s="27"/>
      <c r="AC18" s="29"/>
      <c r="AD18" s="31" t="s">
        <v>1298</v>
      </c>
      <c r="AE18" s="31" t="s">
        <v>35</v>
      </c>
      <c r="AF18" s="26"/>
      <c r="AG18" s="30">
        <f>SUM(F18,H18,J18,L18,N18,P18,R18,U18,W18,Y18,Z18,AA18,AB18)</f>
        <v>0.25</v>
      </c>
      <c r="AH18" s="30">
        <f t="shared" si="0"/>
        <v>0.25</v>
      </c>
      <c r="AI18" s="28">
        <f>SUM(G18,I18,K18,M18,O18,Q18,S18,T18,V18,X18)</f>
        <v>1.75</v>
      </c>
      <c r="AJ18" s="39">
        <f t="shared" si="1"/>
        <v>1.75</v>
      </c>
      <c r="AK18" s="40">
        <f>YEAR(C18)-YEAR(B18)+1</f>
        <v>10</v>
      </c>
      <c r="AL18" s="40">
        <f t="shared" si="2"/>
        <v>3</v>
      </c>
      <c r="AM18" s="39">
        <f>AF18+AH18+AJ18+AL18+AC18</f>
        <v>5</v>
      </c>
      <c r="AN18" s="37">
        <f t="shared" si="3"/>
        <v>5</v>
      </c>
      <c r="AO18" s="33"/>
    </row>
    <row r="19" spans="1:41" s="8" customFormat="1" ht="15.75" x14ac:dyDescent="0.25">
      <c r="A19" s="23">
        <v>33783</v>
      </c>
      <c r="B19" s="24">
        <v>31413</v>
      </c>
      <c r="C19" s="24">
        <v>45291</v>
      </c>
      <c r="D19" s="25" t="s">
        <v>1374</v>
      </c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8"/>
      <c r="U19" s="27"/>
      <c r="V19" s="28"/>
      <c r="W19" s="27"/>
      <c r="X19" s="28"/>
      <c r="Y19" s="27"/>
      <c r="Z19" s="27"/>
      <c r="AA19" s="27"/>
      <c r="AB19" s="27"/>
      <c r="AC19" s="29">
        <v>4</v>
      </c>
      <c r="AD19" s="31" t="s">
        <v>1373</v>
      </c>
      <c r="AE19" s="31" t="s">
        <v>18</v>
      </c>
      <c r="AF19" s="26">
        <v>0.5</v>
      </c>
      <c r="AG19" s="30">
        <f>SUM(F19,H19,J19,L19,N19,P19,R19,U19,W19,Y19,Z19,AA19,AB19)</f>
        <v>0</v>
      </c>
      <c r="AH19" s="30">
        <f t="shared" si="0"/>
        <v>0</v>
      </c>
      <c r="AI19" s="28">
        <f>SUM(G19,I19,K19,M19,O19,Q19,S19,T19,V19,X19)</f>
        <v>0</v>
      </c>
      <c r="AJ19" s="39">
        <f t="shared" si="1"/>
        <v>0</v>
      </c>
      <c r="AK19" s="40">
        <f>YEAR(C19)-YEAR(B19)+1</f>
        <v>38</v>
      </c>
      <c r="AL19" s="40">
        <f t="shared" si="2"/>
        <v>3</v>
      </c>
      <c r="AM19" s="39">
        <f>AF19+AH19+AJ19+AL19+AC19</f>
        <v>7.5</v>
      </c>
      <c r="AN19" s="37">
        <f t="shared" si="3"/>
        <v>5</v>
      </c>
      <c r="AO19" s="33"/>
    </row>
    <row r="20" spans="1:41" s="8" customFormat="1" ht="15.75" x14ac:dyDescent="0.25">
      <c r="A20" s="23">
        <v>33799</v>
      </c>
      <c r="B20" s="24">
        <v>35217</v>
      </c>
      <c r="C20" s="24">
        <v>45291</v>
      </c>
      <c r="D20" s="25" t="s">
        <v>1455</v>
      </c>
      <c r="F20" s="27"/>
      <c r="G20" s="28"/>
      <c r="H20" s="27"/>
      <c r="I20" s="28"/>
      <c r="J20" s="27"/>
      <c r="K20" s="28"/>
      <c r="L20" s="27"/>
      <c r="M20" s="28"/>
      <c r="N20" s="27"/>
      <c r="O20" s="28"/>
      <c r="P20" s="27"/>
      <c r="Q20" s="28"/>
      <c r="R20" s="27">
        <v>0.25</v>
      </c>
      <c r="S20" s="28">
        <v>0.25</v>
      </c>
      <c r="T20" s="28">
        <v>0.25</v>
      </c>
      <c r="U20" s="27"/>
      <c r="V20" s="28"/>
      <c r="W20" s="27"/>
      <c r="X20" s="28"/>
      <c r="Y20" s="27"/>
      <c r="Z20" s="27"/>
      <c r="AA20" s="27"/>
      <c r="AB20" s="27"/>
      <c r="AC20" s="29">
        <v>4</v>
      </c>
      <c r="AD20" s="31" t="s">
        <v>1453</v>
      </c>
      <c r="AE20" s="31" t="s">
        <v>339</v>
      </c>
      <c r="AF20" s="26">
        <v>0.5</v>
      </c>
      <c r="AG20" s="30">
        <f>SUM(F20,H20,J20,L20,N20,P20,R20,U20,W20,Y20,Z20,AA20,AB20)</f>
        <v>0.25</v>
      </c>
      <c r="AH20" s="30">
        <f t="shared" si="0"/>
        <v>0.25</v>
      </c>
      <c r="AI20" s="28">
        <f>SUM(G20,I20,K20,M20,O20,Q20,S20,T20,V20,X20)</f>
        <v>0.5</v>
      </c>
      <c r="AJ20" s="39">
        <f t="shared" si="1"/>
        <v>0.5</v>
      </c>
      <c r="AK20" s="40">
        <f>YEAR(C20)-YEAR(B20)+1</f>
        <v>28</v>
      </c>
      <c r="AL20" s="40">
        <f t="shared" si="2"/>
        <v>3</v>
      </c>
      <c r="AM20" s="39">
        <f>AF20+AH20+AJ20+AL20+AC20</f>
        <v>8.25</v>
      </c>
      <c r="AN20" s="37">
        <f t="shared" si="3"/>
        <v>5</v>
      </c>
      <c r="AO20" s="33"/>
    </row>
    <row r="21" spans="1:41" s="8" customFormat="1" ht="15.75" x14ac:dyDescent="0.25">
      <c r="A21" s="23">
        <v>189409</v>
      </c>
      <c r="B21" s="24">
        <v>41712</v>
      </c>
      <c r="C21" s="24">
        <v>45291</v>
      </c>
      <c r="D21" s="25" t="s">
        <v>1514</v>
      </c>
      <c r="F21" s="27"/>
      <c r="G21" s="28"/>
      <c r="H21" s="27"/>
      <c r="I21" s="28"/>
      <c r="J21" s="27"/>
      <c r="K21" s="28"/>
      <c r="L21" s="27"/>
      <c r="M21" s="28"/>
      <c r="N21" s="27"/>
      <c r="O21" s="28"/>
      <c r="P21" s="27"/>
      <c r="Q21" s="28"/>
      <c r="R21" s="27">
        <v>0.25</v>
      </c>
      <c r="S21" s="28"/>
      <c r="T21" s="28">
        <v>0.25</v>
      </c>
      <c r="U21" s="27"/>
      <c r="V21" s="28"/>
      <c r="W21" s="27"/>
      <c r="X21" s="28"/>
      <c r="Y21" s="27"/>
      <c r="Z21" s="27"/>
      <c r="AA21" s="27"/>
      <c r="AB21" s="27"/>
      <c r="AC21" s="29">
        <v>4</v>
      </c>
      <c r="AD21" s="31" t="s">
        <v>1512</v>
      </c>
      <c r="AE21" s="31" t="s">
        <v>213</v>
      </c>
      <c r="AF21" s="26"/>
      <c r="AG21" s="30">
        <f>SUM(F21,H21,J21,L21,N21,P21,R21,U21,W21,Y21,Z21,AA21,AB21)</f>
        <v>0.25</v>
      </c>
      <c r="AH21" s="30">
        <f t="shared" si="0"/>
        <v>0.25</v>
      </c>
      <c r="AI21" s="28">
        <f>SUM(G21,I21,K21,M21,O21,Q21,S21,T21,V21,X21)</f>
        <v>0.25</v>
      </c>
      <c r="AJ21" s="39">
        <f t="shared" si="1"/>
        <v>0.25</v>
      </c>
      <c r="AK21" s="40">
        <f>YEAR(C21)-YEAR(B21)+1</f>
        <v>10</v>
      </c>
      <c r="AL21" s="40">
        <f t="shared" si="2"/>
        <v>3</v>
      </c>
      <c r="AM21" s="39">
        <f>AF21+AH21+AJ21+AL21+AC21</f>
        <v>7.5</v>
      </c>
      <c r="AN21" s="37">
        <f t="shared" si="3"/>
        <v>5</v>
      </c>
      <c r="AO21" s="33"/>
    </row>
    <row r="22" spans="1:41" s="8" customFormat="1" ht="15.75" x14ac:dyDescent="0.25">
      <c r="A22" s="23">
        <v>81993</v>
      </c>
      <c r="B22" s="24">
        <v>38807</v>
      </c>
      <c r="C22" s="24">
        <v>45291</v>
      </c>
      <c r="D22" s="25" t="s">
        <v>1551</v>
      </c>
      <c r="F22" s="27"/>
      <c r="G22" s="28"/>
      <c r="H22" s="27"/>
      <c r="I22" s="28">
        <v>0.25</v>
      </c>
      <c r="J22" s="27"/>
      <c r="K22" s="28">
        <v>0.25</v>
      </c>
      <c r="L22" s="27"/>
      <c r="M22" s="28">
        <v>0.25</v>
      </c>
      <c r="N22" s="27"/>
      <c r="O22" s="28">
        <v>0.25</v>
      </c>
      <c r="P22" s="27"/>
      <c r="Q22" s="28">
        <v>0.25</v>
      </c>
      <c r="R22" s="27"/>
      <c r="S22" s="28"/>
      <c r="T22" s="28"/>
      <c r="U22" s="27"/>
      <c r="V22" s="28">
        <v>0.25</v>
      </c>
      <c r="W22" s="27"/>
      <c r="X22" s="28">
        <v>0.25</v>
      </c>
      <c r="Y22" s="27"/>
      <c r="Z22" s="27"/>
      <c r="AA22" s="27"/>
      <c r="AB22" s="27">
        <v>0.25</v>
      </c>
      <c r="AC22" s="29"/>
      <c r="AD22" s="31" t="s">
        <v>1550</v>
      </c>
      <c r="AE22" s="31" t="s">
        <v>802</v>
      </c>
      <c r="AF22" s="26"/>
      <c r="AG22" s="30">
        <f>SUM(F22,H22,J22,L22,N22,P22,R22,U22,W22,Y22,Z22,AA22,AB22)</f>
        <v>0.25</v>
      </c>
      <c r="AH22" s="30">
        <f t="shared" si="0"/>
        <v>0.25</v>
      </c>
      <c r="AI22" s="28">
        <f>SUM(G22,I22,K22,M22,O22,Q22,S22,T22,V22,X22)</f>
        <v>1.75</v>
      </c>
      <c r="AJ22" s="39">
        <f t="shared" si="1"/>
        <v>1.75</v>
      </c>
      <c r="AK22" s="40">
        <f>YEAR(C22)-YEAR(B22)+1</f>
        <v>18</v>
      </c>
      <c r="AL22" s="40">
        <f t="shared" si="2"/>
        <v>3</v>
      </c>
      <c r="AM22" s="39">
        <f>AF22+AH22+AJ22+AL22+AC22</f>
        <v>5</v>
      </c>
      <c r="AN22" s="37">
        <f t="shared" si="3"/>
        <v>5</v>
      </c>
      <c r="AO22" s="33"/>
    </row>
    <row r="23" spans="1:41" s="8" customFormat="1" ht="15.75" x14ac:dyDescent="0.25">
      <c r="A23" s="23">
        <v>213602</v>
      </c>
      <c r="B23" s="24">
        <v>42318</v>
      </c>
      <c r="C23" s="24">
        <v>45291</v>
      </c>
      <c r="D23" s="25" t="s">
        <v>1708</v>
      </c>
      <c r="F23" s="27"/>
      <c r="G23" s="28"/>
      <c r="H23" s="27"/>
      <c r="I23" s="28"/>
      <c r="J23" s="27"/>
      <c r="K23" s="28"/>
      <c r="L23" s="27"/>
      <c r="M23" s="28"/>
      <c r="N23" s="27"/>
      <c r="O23" s="28"/>
      <c r="P23" s="27"/>
      <c r="Q23" s="28"/>
      <c r="R23" s="27"/>
      <c r="S23" s="28"/>
      <c r="T23" s="28"/>
      <c r="U23" s="27"/>
      <c r="V23" s="28">
        <v>0.25</v>
      </c>
      <c r="W23" s="27"/>
      <c r="X23" s="28"/>
      <c r="Y23" s="27"/>
      <c r="Z23" s="27"/>
      <c r="AA23" s="27"/>
      <c r="AB23" s="27"/>
      <c r="AC23" s="29">
        <v>4</v>
      </c>
      <c r="AD23" s="31" t="s">
        <v>1706</v>
      </c>
      <c r="AE23" s="31" t="s">
        <v>1707</v>
      </c>
      <c r="AF23" s="26"/>
      <c r="AG23" s="30">
        <f>SUM(F23,H23,J23,L23,N23,P23,R23,U23,W23,Y23,Z23,AA23,AB23)</f>
        <v>0</v>
      </c>
      <c r="AH23" s="30">
        <f t="shared" si="0"/>
        <v>0</v>
      </c>
      <c r="AI23" s="28">
        <f>SUM(G23,I23,K23,M23,O23,Q23,S23,T23,V23,X23)</f>
        <v>0.25</v>
      </c>
      <c r="AJ23" s="39">
        <f t="shared" si="1"/>
        <v>0.25</v>
      </c>
      <c r="AK23" s="40">
        <f>YEAR(C23)-YEAR(B23)+1</f>
        <v>9</v>
      </c>
      <c r="AL23" s="40">
        <f t="shared" si="2"/>
        <v>2.6999999999999997</v>
      </c>
      <c r="AM23" s="39">
        <f>AF23+AH23+AJ23+AL23+AC23</f>
        <v>6.9499999999999993</v>
      </c>
      <c r="AN23" s="37">
        <f t="shared" si="3"/>
        <v>5</v>
      </c>
      <c r="AO23" s="33"/>
    </row>
    <row r="24" spans="1:41" s="8" customFormat="1" ht="15.75" x14ac:dyDescent="0.25">
      <c r="A24" s="23">
        <v>215696</v>
      </c>
      <c r="B24" s="24">
        <v>42413</v>
      </c>
      <c r="C24" s="24">
        <v>45291</v>
      </c>
      <c r="D24" s="25" t="s">
        <v>1913</v>
      </c>
      <c r="F24" s="27"/>
      <c r="G24" s="28"/>
      <c r="H24" s="27"/>
      <c r="I24" s="28"/>
      <c r="J24" s="27"/>
      <c r="K24" s="28"/>
      <c r="L24" s="27"/>
      <c r="M24" s="28"/>
      <c r="N24" s="27"/>
      <c r="O24" s="28"/>
      <c r="P24" s="27"/>
      <c r="Q24" s="28"/>
      <c r="R24" s="27"/>
      <c r="S24" s="28"/>
      <c r="T24" s="28"/>
      <c r="U24" s="27"/>
      <c r="V24" s="28"/>
      <c r="W24" s="27"/>
      <c r="X24" s="28"/>
      <c r="Y24" s="27"/>
      <c r="Z24" s="27"/>
      <c r="AA24" s="27"/>
      <c r="AB24" s="27"/>
      <c r="AC24" s="29">
        <v>4</v>
      </c>
      <c r="AD24" s="31" t="s">
        <v>1912</v>
      </c>
      <c r="AE24" s="31" t="s">
        <v>44</v>
      </c>
      <c r="AF24" s="26">
        <v>0.5</v>
      </c>
      <c r="AG24" s="30">
        <f>SUM(F24,H24,J24,L24,N24,P24,R24,U24,W24,Y24,Z24,AA24,AB24)</f>
        <v>0</v>
      </c>
      <c r="AH24" s="30">
        <f t="shared" si="0"/>
        <v>0</v>
      </c>
      <c r="AI24" s="28">
        <f>SUM(G24,I24,K24,M24,O24,Q24,S24,T24,V24,X24)</f>
        <v>0</v>
      </c>
      <c r="AJ24" s="39">
        <f t="shared" si="1"/>
        <v>0</v>
      </c>
      <c r="AK24" s="40">
        <f>YEAR(C24)-YEAR(B24)+1</f>
        <v>8</v>
      </c>
      <c r="AL24" s="40">
        <f t="shared" si="2"/>
        <v>2.4</v>
      </c>
      <c r="AM24" s="39">
        <f>AF24+AH24+AJ24+AL24+AC24</f>
        <v>6.9</v>
      </c>
      <c r="AN24" s="37">
        <f t="shared" si="3"/>
        <v>5</v>
      </c>
      <c r="AO24" s="33"/>
    </row>
    <row r="25" spans="1:41" s="8" customFormat="1" ht="15.75" x14ac:dyDescent="0.25">
      <c r="A25" s="23">
        <v>135420</v>
      </c>
      <c r="B25" s="24">
        <v>40054</v>
      </c>
      <c r="C25" s="24">
        <v>45291</v>
      </c>
      <c r="D25" s="25" t="s">
        <v>1915</v>
      </c>
      <c r="F25" s="27">
        <v>0.25</v>
      </c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>
        <v>0.25</v>
      </c>
      <c r="S25" s="28"/>
      <c r="T25" s="28"/>
      <c r="U25" s="27"/>
      <c r="V25" s="28"/>
      <c r="W25" s="27"/>
      <c r="X25" s="28"/>
      <c r="Y25" s="27"/>
      <c r="Z25" s="27"/>
      <c r="AA25" s="27"/>
      <c r="AB25" s="27"/>
      <c r="AC25" s="29">
        <v>5</v>
      </c>
      <c r="AD25" s="31" t="s">
        <v>1914</v>
      </c>
      <c r="AE25" s="31" t="s">
        <v>231</v>
      </c>
      <c r="AF25" s="26"/>
      <c r="AG25" s="30">
        <f>SUM(F25,H25,J25,L25,N25,P25,R25,U25,W25,Y25,Z25,AA25,AB25)</f>
        <v>0.5</v>
      </c>
      <c r="AH25" s="30">
        <f t="shared" si="0"/>
        <v>0.5</v>
      </c>
      <c r="AI25" s="28">
        <f>SUM(G25,I25,K25,M25,O25,Q25,S25,T25,V25,X25)</f>
        <v>0</v>
      </c>
      <c r="AJ25" s="39">
        <f t="shared" si="1"/>
        <v>0</v>
      </c>
      <c r="AK25" s="40">
        <f>YEAR(C25)-YEAR(B25)+1</f>
        <v>15</v>
      </c>
      <c r="AL25" s="40">
        <f t="shared" si="2"/>
        <v>3</v>
      </c>
      <c r="AM25" s="39">
        <f>AF25+AH25+AJ25+AL25+AC25</f>
        <v>8.5</v>
      </c>
      <c r="AN25" s="37">
        <f t="shared" si="3"/>
        <v>5</v>
      </c>
      <c r="AO25" s="33"/>
    </row>
    <row r="26" spans="1:41" s="8" customFormat="1" ht="15.75" x14ac:dyDescent="0.25">
      <c r="A26" s="23">
        <v>230394</v>
      </c>
      <c r="B26" s="24">
        <v>42567</v>
      </c>
      <c r="C26" s="24">
        <v>45291</v>
      </c>
      <c r="D26" s="25" t="s">
        <v>1917</v>
      </c>
      <c r="F26" s="27"/>
      <c r="G26" s="28"/>
      <c r="H26" s="27"/>
      <c r="I26" s="28"/>
      <c r="J26" s="27"/>
      <c r="K26" s="28"/>
      <c r="L26" s="27"/>
      <c r="M26" s="28"/>
      <c r="N26" s="27"/>
      <c r="O26" s="28"/>
      <c r="P26" s="27"/>
      <c r="Q26" s="28"/>
      <c r="R26" s="27">
        <v>0.25</v>
      </c>
      <c r="S26" s="28"/>
      <c r="T26" s="28"/>
      <c r="U26" s="27"/>
      <c r="V26" s="28"/>
      <c r="W26" s="27"/>
      <c r="X26" s="28"/>
      <c r="Y26" s="27"/>
      <c r="Z26" s="27"/>
      <c r="AA26" s="27"/>
      <c r="AB26" s="27"/>
      <c r="AC26" s="29">
        <v>4</v>
      </c>
      <c r="AD26" s="31" t="s">
        <v>1916</v>
      </c>
      <c r="AE26" s="31" t="s">
        <v>186</v>
      </c>
      <c r="AF26" s="26">
        <v>0.5</v>
      </c>
      <c r="AG26" s="30">
        <f>SUM(F26,H26,J26,L26,N26,P26,R26,U26,W26,Y26,Z26,AA26,AB26)</f>
        <v>0.25</v>
      </c>
      <c r="AH26" s="30">
        <f t="shared" si="0"/>
        <v>0.25</v>
      </c>
      <c r="AI26" s="28">
        <f>SUM(G26,I26,K26,M26,O26,Q26,S26,T26,V26,X26)</f>
        <v>0</v>
      </c>
      <c r="AJ26" s="39">
        <f t="shared" si="1"/>
        <v>0</v>
      </c>
      <c r="AK26" s="40">
        <f>YEAR(C26)-YEAR(B26)+1</f>
        <v>8</v>
      </c>
      <c r="AL26" s="40">
        <f t="shared" si="2"/>
        <v>2.4</v>
      </c>
      <c r="AM26" s="39">
        <f>AF26+AH26+AJ26+AL26+AC26</f>
        <v>7.15</v>
      </c>
      <c r="AN26" s="37">
        <f t="shared" si="3"/>
        <v>5</v>
      </c>
      <c r="AO26" s="33"/>
    </row>
    <row r="27" spans="1:41" s="8" customFormat="1" ht="15.75" x14ac:dyDescent="0.25">
      <c r="A27" s="23">
        <v>227169</v>
      </c>
      <c r="B27" s="24">
        <v>42511</v>
      </c>
      <c r="C27" s="24">
        <v>45291</v>
      </c>
      <c r="D27" s="25" t="s">
        <v>1654</v>
      </c>
      <c r="F27" s="27"/>
      <c r="G27" s="28">
        <v>0.25</v>
      </c>
      <c r="H27" s="27"/>
      <c r="I27" s="28">
        <v>0.25</v>
      </c>
      <c r="J27" s="27"/>
      <c r="K27" s="28"/>
      <c r="L27" s="27"/>
      <c r="M27" s="28">
        <v>0.25</v>
      </c>
      <c r="N27" s="27"/>
      <c r="O27" s="28">
        <v>0.25</v>
      </c>
      <c r="P27" s="27"/>
      <c r="Q27" s="28">
        <v>0.25</v>
      </c>
      <c r="R27" s="27"/>
      <c r="S27" s="28"/>
      <c r="T27" s="28"/>
      <c r="U27" s="27">
        <v>0.25</v>
      </c>
      <c r="V27" s="28">
        <v>0.25</v>
      </c>
      <c r="W27" s="27">
        <v>0.25</v>
      </c>
      <c r="X27" s="28"/>
      <c r="Y27" s="27"/>
      <c r="Z27" s="27">
        <v>0.25</v>
      </c>
      <c r="AA27" s="27">
        <v>0.25</v>
      </c>
      <c r="AB27" s="27"/>
      <c r="AC27" s="29"/>
      <c r="AD27" s="31" t="s">
        <v>1653</v>
      </c>
      <c r="AE27" s="31" t="s">
        <v>35</v>
      </c>
      <c r="AF27" s="26"/>
      <c r="AG27" s="30">
        <f>SUM(F27,H27,J27,L27,N27,P27,R27,U27,W27,Y27,Z27,AA27,AB27)</f>
        <v>1</v>
      </c>
      <c r="AH27" s="30">
        <f t="shared" si="0"/>
        <v>1</v>
      </c>
      <c r="AI27" s="28">
        <f>SUM(G27,I27,K27,M27,O27,Q27,S27,T27,V27,X27)</f>
        <v>1.5</v>
      </c>
      <c r="AJ27" s="39">
        <f t="shared" si="1"/>
        <v>1.5</v>
      </c>
      <c r="AK27" s="40">
        <f>YEAR(C27)-YEAR(B27)+1</f>
        <v>8</v>
      </c>
      <c r="AL27" s="40">
        <f t="shared" si="2"/>
        <v>2.4</v>
      </c>
      <c r="AM27" s="39">
        <f>AF27+AH27+AJ27+AL27+AC27</f>
        <v>4.9000000000000004</v>
      </c>
      <c r="AN27" s="37">
        <f t="shared" si="3"/>
        <v>4.9000000000000004</v>
      </c>
      <c r="AO27" s="33"/>
    </row>
    <row r="28" spans="1:41" s="8" customFormat="1" ht="15.75" x14ac:dyDescent="0.25">
      <c r="A28" s="23">
        <v>33560</v>
      </c>
      <c r="B28" s="24">
        <v>37196</v>
      </c>
      <c r="C28" s="24">
        <v>45291</v>
      </c>
      <c r="D28" s="25" t="s">
        <v>171</v>
      </c>
      <c r="F28" s="27"/>
      <c r="G28" s="28"/>
      <c r="H28" s="27"/>
      <c r="I28" s="28">
        <v>0.25</v>
      </c>
      <c r="J28" s="27"/>
      <c r="K28" s="28">
        <v>0.25</v>
      </c>
      <c r="L28" s="27"/>
      <c r="M28" s="28"/>
      <c r="N28" s="27"/>
      <c r="O28" s="28">
        <v>0.25</v>
      </c>
      <c r="P28" s="27"/>
      <c r="Q28" s="28"/>
      <c r="R28" s="27"/>
      <c r="S28" s="28"/>
      <c r="T28" s="28"/>
      <c r="U28" s="27"/>
      <c r="V28" s="28">
        <v>0.25</v>
      </c>
      <c r="W28" s="27">
        <v>0.25</v>
      </c>
      <c r="X28" s="28"/>
      <c r="Y28" s="27">
        <v>0.25</v>
      </c>
      <c r="Z28" s="27">
        <v>0.25</v>
      </c>
      <c r="AA28" s="27"/>
      <c r="AB28" s="27"/>
      <c r="AC28" s="29"/>
      <c r="AD28" s="31" t="s">
        <v>164</v>
      </c>
      <c r="AE28" s="31" t="s">
        <v>170</v>
      </c>
      <c r="AF28" s="26"/>
      <c r="AG28" s="30">
        <f>SUM(F28,H28,J28,L28,N28,P28,R28,U28,W28,Y28,Z28,AA28,AB28)</f>
        <v>0.75</v>
      </c>
      <c r="AH28" s="30">
        <f t="shared" si="0"/>
        <v>0.75</v>
      </c>
      <c r="AI28" s="28">
        <f>SUM(G28,I28,K28,M28,O28,Q28,S28,T28,V28,X28)</f>
        <v>1</v>
      </c>
      <c r="AJ28" s="39">
        <f t="shared" si="1"/>
        <v>1</v>
      </c>
      <c r="AK28" s="40">
        <f>YEAR(C28)-YEAR(B28)+1</f>
        <v>23</v>
      </c>
      <c r="AL28" s="40">
        <f t="shared" si="2"/>
        <v>3</v>
      </c>
      <c r="AM28" s="39">
        <f>AF28+AH28+AJ28+AL28+AC28</f>
        <v>4.75</v>
      </c>
      <c r="AN28" s="37">
        <f t="shared" si="3"/>
        <v>4.75</v>
      </c>
      <c r="AO28" s="33"/>
    </row>
    <row r="29" spans="1:41" s="8" customFormat="1" ht="15.75" x14ac:dyDescent="0.25">
      <c r="A29" s="23">
        <v>164640</v>
      </c>
      <c r="B29" s="24">
        <v>40970</v>
      </c>
      <c r="C29" s="24">
        <v>45291</v>
      </c>
      <c r="D29" s="25" t="s">
        <v>933</v>
      </c>
      <c r="F29" s="27">
        <v>0.25</v>
      </c>
      <c r="G29" s="28"/>
      <c r="H29" s="27"/>
      <c r="I29" s="28"/>
      <c r="J29" s="27"/>
      <c r="K29" s="28"/>
      <c r="L29" s="27">
        <v>0.25</v>
      </c>
      <c r="M29" s="28"/>
      <c r="N29" s="27"/>
      <c r="O29" s="28"/>
      <c r="P29" s="27"/>
      <c r="Q29" s="28"/>
      <c r="R29" s="27"/>
      <c r="S29" s="28">
        <v>0.25</v>
      </c>
      <c r="T29" s="28">
        <v>0.25</v>
      </c>
      <c r="U29" s="27">
        <v>0.25</v>
      </c>
      <c r="V29" s="28"/>
      <c r="W29" s="27"/>
      <c r="X29" s="28"/>
      <c r="Y29" s="27"/>
      <c r="Z29" s="27"/>
      <c r="AA29" s="27"/>
      <c r="AB29" s="27"/>
      <c r="AC29" s="29"/>
      <c r="AD29" s="31" t="s">
        <v>931</v>
      </c>
      <c r="AE29" s="31" t="s">
        <v>932</v>
      </c>
      <c r="AF29" s="26">
        <v>0.5</v>
      </c>
      <c r="AG29" s="30">
        <f>SUM(F29,H29,J29,L29,N29,P29,R29,U29,W29,Y29,Z29,AA29,AB29)</f>
        <v>0.75</v>
      </c>
      <c r="AH29" s="30">
        <f t="shared" si="0"/>
        <v>0.75</v>
      </c>
      <c r="AI29" s="28">
        <f>SUM(G29,I29,K29,M29,O29,Q29,S29,T29,V29,X29)</f>
        <v>0.5</v>
      </c>
      <c r="AJ29" s="39">
        <f t="shared" si="1"/>
        <v>0.5</v>
      </c>
      <c r="AK29" s="40">
        <f>YEAR(C29)-YEAR(B29)+1</f>
        <v>12</v>
      </c>
      <c r="AL29" s="40">
        <f t="shared" si="2"/>
        <v>3</v>
      </c>
      <c r="AM29" s="39">
        <f>AF29+AH29+AJ29+AL29+AC29</f>
        <v>4.75</v>
      </c>
      <c r="AN29" s="37">
        <f t="shared" si="3"/>
        <v>4.75</v>
      </c>
      <c r="AO29" s="33"/>
    </row>
    <row r="30" spans="1:41" s="8" customFormat="1" ht="15.75" x14ac:dyDescent="0.25">
      <c r="A30" s="23">
        <v>33831</v>
      </c>
      <c r="B30" s="24">
        <v>32629</v>
      </c>
      <c r="C30" s="24">
        <v>45291</v>
      </c>
      <c r="D30" s="25" t="s">
        <v>1630</v>
      </c>
      <c r="F30" s="27"/>
      <c r="G30" s="28">
        <v>0.25</v>
      </c>
      <c r="H30" s="27"/>
      <c r="I30" s="28">
        <v>0.25</v>
      </c>
      <c r="J30" s="27"/>
      <c r="K30" s="28"/>
      <c r="L30" s="27"/>
      <c r="M30" s="28">
        <v>0.25</v>
      </c>
      <c r="N30" s="27"/>
      <c r="O30" s="28"/>
      <c r="P30" s="27"/>
      <c r="Q30" s="28"/>
      <c r="R30" s="27"/>
      <c r="S30" s="28"/>
      <c r="T30" s="28"/>
      <c r="U30" s="27"/>
      <c r="V30" s="28">
        <v>0.25</v>
      </c>
      <c r="W30" s="27"/>
      <c r="X30" s="28">
        <v>0.25</v>
      </c>
      <c r="Y30" s="27"/>
      <c r="Z30" s="27"/>
      <c r="AA30" s="27"/>
      <c r="AB30" s="27"/>
      <c r="AC30" s="29"/>
      <c r="AD30" s="31" t="s">
        <v>1628</v>
      </c>
      <c r="AE30" s="31" t="s">
        <v>231</v>
      </c>
      <c r="AF30" s="26">
        <v>0.5</v>
      </c>
      <c r="AG30" s="30">
        <f>SUM(F30,H30,J30,L30,N30,P30,R30,U30,W30,Y30,Z30,AA30,AB30)</f>
        <v>0</v>
      </c>
      <c r="AH30" s="30">
        <f t="shared" si="0"/>
        <v>0</v>
      </c>
      <c r="AI30" s="28">
        <f>SUM(G30,I30,K30,M30,O30,Q30,S30,T30,V30,X30)</f>
        <v>1.25</v>
      </c>
      <c r="AJ30" s="39">
        <f t="shared" si="1"/>
        <v>1.25</v>
      </c>
      <c r="AK30" s="40">
        <f>YEAR(C30)-YEAR(B30)+1</f>
        <v>35</v>
      </c>
      <c r="AL30" s="40">
        <f t="shared" si="2"/>
        <v>3</v>
      </c>
      <c r="AM30" s="39">
        <f>AF30+AH30+AJ30+AL30+AC30</f>
        <v>4.75</v>
      </c>
      <c r="AN30" s="37">
        <f t="shared" si="3"/>
        <v>4.75</v>
      </c>
      <c r="AO30" s="33"/>
    </row>
    <row r="31" spans="1:41" s="8" customFormat="1" ht="15.75" x14ac:dyDescent="0.25">
      <c r="A31" s="23">
        <v>175469</v>
      </c>
      <c r="B31" s="24">
        <v>41285</v>
      </c>
      <c r="C31" s="24">
        <v>45291</v>
      </c>
      <c r="D31" s="25" t="s">
        <v>1811</v>
      </c>
      <c r="F31" s="27"/>
      <c r="G31" s="28"/>
      <c r="H31" s="27"/>
      <c r="I31" s="28"/>
      <c r="J31" s="27"/>
      <c r="K31" s="28">
        <v>0.25</v>
      </c>
      <c r="L31" s="27"/>
      <c r="M31" s="28"/>
      <c r="N31" s="27"/>
      <c r="O31" s="28">
        <v>0.25</v>
      </c>
      <c r="P31" s="27"/>
      <c r="Q31" s="28"/>
      <c r="R31" s="27"/>
      <c r="S31" s="28">
        <v>0.25</v>
      </c>
      <c r="T31" s="28"/>
      <c r="U31" s="27"/>
      <c r="V31" s="28"/>
      <c r="W31" s="27"/>
      <c r="X31" s="28"/>
      <c r="Y31" s="27">
        <v>0.25</v>
      </c>
      <c r="Z31" s="27">
        <v>0.25</v>
      </c>
      <c r="AA31" s="27"/>
      <c r="AB31" s="27"/>
      <c r="AC31" s="29"/>
      <c r="AD31" s="31" t="s">
        <v>1810</v>
      </c>
      <c r="AE31" s="31" t="s">
        <v>40</v>
      </c>
      <c r="AF31" s="26">
        <v>0.5</v>
      </c>
      <c r="AG31" s="30">
        <f>SUM(F31,H31,J31,L31,N31,P31,R31,U31,W31,Y31,Z31,AA31,AB31)</f>
        <v>0.5</v>
      </c>
      <c r="AH31" s="30">
        <f t="shared" si="0"/>
        <v>0.5</v>
      </c>
      <c r="AI31" s="28">
        <f>SUM(G31,I31,K31,M31,O31,Q31,S31,T31,V31,X31)</f>
        <v>0.75</v>
      </c>
      <c r="AJ31" s="39">
        <f t="shared" si="1"/>
        <v>0.75</v>
      </c>
      <c r="AK31" s="40">
        <f>YEAR(C31)-YEAR(B31)+1</f>
        <v>11</v>
      </c>
      <c r="AL31" s="40">
        <f t="shared" si="2"/>
        <v>3</v>
      </c>
      <c r="AM31" s="39">
        <f>AF31+AH31+AJ31+AL31+AC31</f>
        <v>4.75</v>
      </c>
      <c r="AN31" s="37">
        <f t="shared" si="3"/>
        <v>4.75</v>
      </c>
      <c r="AO31" s="33"/>
    </row>
    <row r="32" spans="1:41" s="8" customFormat="1" ht="15.75" x14ac:dyDescent="0.25">
      <c r="A32" s="23">
        <v>33617</v>
      </c>
      <c r="B32" s="24">
        <v>37196</v>
      </c>
      <c r="C32" s="24">
        <v>45291</v>
      </c>
      <c r="D32" s="25" t="s">
        <v>493</v>
      </c>
      <c r="F32" s="27"/>
      <c r="G32" s="28">
        <v>0.25</v>
      </c>
      <c r="H32" s="27"/>
      <c r="I32" s="28"/>
      <c r="J32" s="27"/>
      <c r="K32" s="28"/>
      <c r="L32" s="27"/>
      <c r="M32" s="28">
        <v>0.25</v>
      </c>
      <c r="N32" s="27"/>
      <c r="O32" s="28">
        <v>0.25</v>
      </c>
      <c r="P32" s="27"/>
      <c r="Q32" s="28"/>
      <c r="R32" s="27"/>
      <c r="S32" s="28"/>
      <c r="T32" s="28"/>
      <c r="U32" s="27"/>
      <c r="V32" s="28">
        <v>0.25</v>
      </c>
      <c r="W32" s="27"/>
      <c r="X32" s="28"/>
      <c r="Y32" s="27"/>
      <c r="Z32" s="27"/>
      <c r="AA32" s="27"/>
      <c r="AB32" s="27"/>
      <c r="AC32" s="29"/>
      <c r="AD32" s="31" t="s">
        <v>488</v>
      </c>
      <c r="AE32" s="31" t="s">
        <v>492</v>
      </c>
      <c r="AF32" s="26">
        <v>0.5</v>
      </c>
      <c r="AG32" s="30">
        <f>SUM(F32,H32,J32,L32,N32,P32,R32,U32,W32,Y32,Z32,AA32,AB32)</f>
        <v>0</v>
      </c>
      <c r="AH32" s="30">
        <f t="shared" si="0"/>
        <v>0</v>
      </c>
      <c r="AI32" s="28">
        <f>SUM(G32,I32,K32,M32,O32,Q32,S32,T32,V32,X32)</f>
        <v>1</v>
      </c>
      <c r="AJ32" s="39">
        <f t="shared" si="1"/>
        <v>1</v>
      </c>
      <c r="AK32" s="40">
        <f>YEAR(C32)-YEAR(B32)+1</f>
        <v>23</v>
      </c>
      <c r="AL32" s="40">
        <f t="shared" si="2"/>
        <v>3</v>
      </c>
      <c r="AM32" s="39">
        <f>AF32+AH32+AJ32+AL32+AC32</f>
        <v>4.5</v>
      </c>
      <c r="AN32" s="37">
        <f t="shared" si="3"/>
        <v>4.5</v>
      </c>
      <c r="AO32" s="33"/>
    </row>
    <row r="33" spans="1:41" s="8" customFormat="1" ht="15.75" x14ac:dyDescent="0.25">
      <c r="A33" s="23">
        <v>33676</v>
      </c>
      <c r="B33" s="24">
        <v>36861</v>
      </c>
      <c r="C33" s="24">
        <v>45291</v>
      </c>
      <c r="D33" s="25" t="s">
        <v>774</v>
      </c>
      <c r="F33" s="27"/>
      <c r="G33" s="28"/>
      <c r="H33" s="27"/>
      <c r="I33" s="28">
        <v>0.25</v>
      </c>
      <c r="J33" s="27"/>
      <c r="K33" s="28">
        <v>0.25</v>
      </c>
      <c r="L33" s="27"/>
      <c r="M33" s="28"/>
      <c r="N33" s="27"/>
      <c r="O33" s="28">
        <v>0.25</v>
      </c>
      <c r="P33" s="27"/>
      <c r="Q33" s="28"/>
      <c r="R33" s="27"/>
      <c r="S33" s="28">
        <v>0.25</v>
      </c>
      <c r="T33" s="28">
        <v>0.25</v>
      </c>
      <c r="U33" s="27"/>
      <c r="V33" s="28">
        <v>0.25</v>
      </c>
      <c r="W33" s="27"/>
      <c r="X33" s="28"/>
      <c r="Y33" s="27"/>
      <c r="Z33" s="27"/>
      <c r="AA33" s="27"/>
      <c r="AB33" s="27"/>
      <c r="AC33" s="29"/>
      <c r="AD33" s="31" t="s">
        <v>771</v>
      </c>
      <c r="AE33" s="31" t="s">
        <v>546</v>
      </c>
      <c r="AF33" s="26"/>
      <c r="AG33" s="30">
        <f>SUM(F33,H33,J33,L33,N33,P33,R33,U33,W33,Y33,Z33,AA33,AB33)</f>
        <v>0</v>
      </c>
      <c r="AH33" s="30">
        <f t="shared" si="0"/>
        <v>0</v>
      </c>
      <c r="AI33" s="28">
        <f>SUM(G33,I33,K33,M33,O33,Q33,S33,T33,V33,X33)</f>
        <v>1.5</v>
      </c>
      <c r="AJ33" s="39">
        <f t="shared" si="1"/>
        <v>1.5</v>
      </c>
      <c r="AK33" s="40">
        <f>YEAR(C33)-YEAR(B33)+1</f>
        <v>24</v>
      </c>
      <c r="AL33" s="40">
        <f t="shared" si="2"/>
        <v>3</v>
      </c>
      <c r="AM33" s="39">
        <f>AF33+AH33+AJ33+AL33+AC33</f>
        <v>4.5</v>
      </c>
      <c r="AN33" s="37">
        <f t="shared" si="3"/>
        <v>4.5</v>
      </c>
      <c r="AO33" s="33"/>
    </row>
    <row r="34" spans="1:41" s="8" customFormat="1" ht="15.75" x14ac:dyDescent="0.25">
      <c r="A34" s="23">
        <v>166184</v>
      </c>
      <c r="B34" s="24">
        <v>41000</v>
      </c>
      <c r="C34" s="24">
        <v>45291</v>
      </c>
      <c r="D34" s="25" t="s">
        <v>902</v>
      </c>
      <c r="F34" s="27"/>
      <c r="G34" s="28">
        <v>0.25</v>
      </c>
      <c r="H34" s="27"/>
      <c r="I34" s="28">
        <v>0.25</v>
      </c>
      <c r="J34" s="27"/>
      <c r="K34" s="28">
        <v>0.25</v>
      </c>
      <c r="L34" s="27"/>
      <c r="M34" s="28"/>
      <c r="N34" s="27"/>
      <c r="O34" s="28">
        <v>0.25</v>
      </c>
      <c r="P34" s="27"/>
      <c r="Q34" s="28"/>
      <c r="R34" s="27"/>
      <c r="S34" s="28"/>
      <c r="T34" s="28">
        <v>0.25</v>
      </c>
      <c r="U34" s="27"/>
      <c r="V34" s="28">
        <v>0.25</v>
      </c>
      <c r="W34" s="27"/>
      <c r="X34" s="28"/>
      <c r="Y34" s="27"/>
      <c r="Z34" s="27"/>
      <c r="AA34" s="27"/>
      <c r="AB34" s="27"/>
      <c r="AC34" s="29"/>
      <c r="AD34" s="31" t="s">
        <v>901</v>
      </c>
      <c r="AE34" s="31" t="s">
        <v>310</v>
      </c>
      <c r="AF34" s="26"/>
      <c r="AG34" s="30">
        <f>SUM(F34,H34,J34,L34,N34,P34,R34,U34,W34,Y34,Z34,AA34,AB34)</f>
        <v>0</v>
      </c>
      <c r="AH34" s="30">
        <f t="shared" si="0"/>
        <v>0</v>
      </c>
      <c r="AI34" s="28">
        <f>SUM(G34,I34,K34,M34,O34,Q34,S34,T34,V34,X34)</f>
        <v>1.5</v>
      </c>
      <c r="AJ34" s="39">
        <f t="shared" si="1"/>
        <v>1.5</v>
      </c>
      <c r="AK34" s="40">
        <f>YEAR(C34)-YEAR(B34)+1</f>
        <v>12</v>
      </c>
      <c r="AL34" s="40">
        <f t="shared" si="2"/>
        <v>3</v>
      </c>
      <c r="AM34" s="39">
        <f>AF34+AH34+AJ34+AL34+AC34</f>
        <v>4.5</v>
      </c>
      <c r="AN34" s="37">
        <f t="shared" si="3"/>
        <v>4.5</v>
      </c>
      <c r="AO34" s="33"/>
    </row>
    <row r="35" spans="1:41" s="8" customFormat="1" ht="15.75" x14ac:dyDescent="0.25">
      <c r="A35" s="23">
        <v>142486</v>
      </c>
      <c r="B35" s="24">
        <v>40312</v>
      </c>
      <c r="C35" s="24">
        <v>45291</v>
      </c>
      <c r="D35" s="25" t="s">
        <v>1054</v>
      </c>
      <c r="F35" s="27"/>
      <c r="G35" s="28">
        <v>0.25</v>
      </c>
      <c r="H35" s="27"/>
      <c r="I35" s="28">
        <v>0.25</v>
      </c>
      <c r="J35" s="27"/>
      <c r="K35" s="28"/>
      <c r="L35" s="27"/>
      <c r="M35" s="28"/>
      <c r="N35" s="27"/>
      <c r="O35" s="28">
        <v>0.25</v>
      </c>
      <c r="P35" s="27"/>
      <c r="Q35" s="28"/>
      <c r="R35" s="27"/>
      <c r="S35" s="28"/>
      <c r="T35" s="28"/>
      <c r="U35" s="27"/>
      <c r="V35" s="28">
        <v>0.25</v>
      </c>
      <c r="W35" s="27"/>
      <c r="X35" s="28"/>
      <c r="Y35" s="27"/>
      <c r="Z35" s="27"/>
      <c r="AA35" s="27"/>
      <c r="AB35" s="27"/>
      <c r="AC35" s="29"/>
      <c r="AD35" s="31" t="s">
        <v>1051</v>
      </c>
      <c r="AE35" s="31" t="s">
        <v>25</v>
      </c>
      <c r="AF35" s="26">
        <v>0.5</v>
      </c>
      <c r="AG35" s="30">
        <f>SUM(F35,H35,J35,L35,N35,P35,R35,U35,W35,Y35,Z35,AA35,AB35)</f>
        <v>0</v>
      </c>
      <c r="AH35" s="30">
        <f t="shared" si="0"/>
        <v>0</v>
      </c>
      <c r="AI35" s="28">
        <f>SUM(G35,I35,K35,M35,O35,Q35,S35,T35,V35,X35)</f>
        <v>1</v>
      </c>
      <c r="AJ35" s="39">
        <f t="shared" si="1"/>
        <v>1</v>
      </c>
      <c r="AK35" s="40">
        <f>YEAR(C35)-YEAR(B35)+1</f>
        <v>14</v>
      </c>
      <c r="AL35" s="40">
        <f t="shared" si="2"/>
        <v>3</v>
      </c>
      <c r="AM35" s="39">
        <f>AF35+AH35+AJ35+AL35+AC35</f>
        <v>4.5</v>
      </c>
      <c r="AN35" s="37">
        <f t="shared" si="3"/>
        <v>4.5</v>
      </c>
      <c r="AO35" s="33"/>
    </row>
    <row r="36" spans="1:41" s="8" customFormat="1" ht="15.75" x14ac:dyDescent="0.25">
      <c r="A36" s="23">
        <v>33779</v>
      </c>
      <c r="B36" s="24">
        <v>30682</v>
      </c>
      <c r="C36" s="24">
        <v>45291</v>
      </c>
      <c r="D36" s="25" t="s">
        <v>1361</v>
      </c>
      <c r="F36" s="27"/>
      <c r="G36" s="28"/>
      <c r="H36" s="27"/>
      <c r="I36" s="28">
        <v>0.25</v>
      </c>
      <c r="J36" s="27"/>
      <c r="K36" s="28">
        <v>0.25</v>
      </c>
      <c r="L36" s="27"/>
      <c r="M36" s="28"/>
      <c r="N36" s="27"/>
      <c r="O36" s="28">
        <v>0.25</v>
      </c>
      <c r="P36" s="27"/>
      <c r="Q36" s="28">
        <v>0.25</v>
      </c>
      <c r="R36" s="27"/>
      <c r="S36" s="28"/>
      <c r="T36" s="28">
        <v>0.25</v>
      </c>
      <c r="U36" s="27"/>
      <c r="V36" s="28">
        <v>0.25</v>
      </c>
      <c r="W36" s="27"/>
      <c r="X36" s="28"/>
      <c r="Y36" s="27"/>
      <c r="Z36" s="27"/>
      <c r="AA36" s="27"/>
      <c r="AB36" s="27"/>
      <c r="AC36" s="29"/>
      <c r="AD36" s="31" t="s">
        <v>1360</v>
      </c>
      <c r="AE36" s="31" t="s">
        <v>42</v>
      </c>
      <c r="AF36" s="26"/>
      <c r="AG36" s="30">
        <f>SUM(F36,H36,J36,L36,N36,P36,R36,U36,W36,Y36,Z36,AA36,AB36)</f>
        <v>0</v>
      </c>
      <c r="AH36" s="30">
        <f t="shared" si="0"/>
        <v>0</v>
      </c>
      <c r="AI36" s="28">
        <f>SUM(G36,I36,K36,M36,O36,Q36,S36,T36,V36,X36)</f>
        <v>1.5</v>
      </c>
      <c r="AJ36" s="39">
        <f t="shared" si="1"/>
        <v>1.5</v>
      </c>
      <c r="AK36" s="40">
        <f>YEAR(C36)-YEAR(B36)+1</f>
        <v>40</v>
      </c>
      <c r="AL36" s="40">
        <f t="shared" si="2"/>
        <v>3</v>
      </c>
      <c r="AM36" s="39">
        <f>AF36+AH36+AJ36+AL36+AC36</f>
        <v>4.5</v>
      </c>
      <c r="AN36" s="37">
        <f t="shared" si="3"/>
        <v>4.5</v>
      </c>
      <c r="AO36" s="33"/>
    </row>
    <row r="37" spans="1:41" s="8" customFormat="1" ht="15.75" x14ac:dyDescent="0.25">
      <c r="A37" s="23">
        <v>93620</v>
      </c>
      <c r="B37" s="24">
        <v>39107</v>
      </c>
      <c r="C37" s="24">
        <v>45291</v>
      </c>
      <c r="D37" s="25" t="s">
        <v>1437</v>
      </c>
      <c r="F37" s="27"/>
      <c r="G37" s="28">
        <v>0.25</v>
      </c>
      <c r="H37" s="27"/>
      <c r="I37" s="28">
        <v>0.25</v>
      </c>
      <c r="J37" s="27"/>
      <c r="K37" s="28">
        <v>0.25</v>
      </c>
      <c r="L37" s="27"/>
      <c r="M37" s="28"/>
      <c r="N37" s="27"/>
      <c r="O37" s="28">
        <v>0.25</v>
      </c>
      <c r="P37" s="27"/>
      <c r="Q37" s="28"/>
      <c r="R37" s="27"/>
      <c r="S37" s="28"/>
      <c r="T37" s="28">
        <v>0.25</v>
      </c>
      <c r="U37" s="27"/>
      <c r="V37" s="28">
        <v>0.25</v>
      </c>
      <c r="W37" s="27"/>
      <c r="X37" s="28"/>
      <c r="Y37" s="27"/>
      <c r="Z37" s="27"/>
      <c r="AA37" s="27"/>
      <c r="AB37" s="27"/>
      <c r="AC37" s="29"/>
      <c r="AD37" s="31" t="s">
        <v>1435</v>
      </c>
      <c r="AE37" s="31" t="s">
        <v>1436</v>
      </c>
      <c r="AF37" s="26"/>
      <c r="AG37" s="30">
        <f>SUM(F37,H37,J37,L37,N37,P37,R37,U37,W37,Y37,Z37,AA37,AB37)</f>
        <v>0</v>
      </c>
      <c r="AH37" s="30">
        <f t="shared" si="0"/>
        <v>0</v>
      </c>
      <c r="AI37" s="28">
        <f>SUM(G37,I37,K37,M37,O37,Q37,S37,T37,V37,X37)</f>
        <v>1.5</v>
      </c>
      <c r="AJ37" s="39">
        <f t="shared" si="1"/>
        <v>1.5</v>
      </c>
      <c r="AK37" s="40">
        <f>YEAR(C37)-YEAR(B37)+1</f>
        <v>17</v>
      </c>
      <c r="AL37" s="40">
        <f t="shared" si="2"/>
        <v>3</v>
      </c>
      <c r="AM37" s="39">
        <f>AF37+AH37+AJ37+AL37+AC37</f>
        <v>4.5</v>
      </c>
      <c r="AN37" s="37">
        <f t="shared" si="3"/>
        <v>4.5</v>
      </c>
      <c r="AO37" s="33"/>
    </row>
    <row r="38" spans="1:41" s="8" customFormat="1" ht="15.75" x14ac:dyDescent="0.25">
      <c r="A38" s="23">
        <v>136830</v>
      </c>
      <c r="B38" s="24">
        <v>40185</v>
      </c>
      <c r="C38" s="24">
        <v>45291</v>
      </c>
      <c r="D38" s="25" t="s">
        <v>1502</v>
      </c>
      <c r="F38" s="27"/>
      <c r="G38" s="28">
        <v>0.25</v>
      </c>
      <c r="H38" s="27"/>
      <c r="I38" s="28">
        <v>0.25</v>
      </c>
      <c r="J38" s="27"/>
      <c r="K38" s="28">
        <v>0.25</v>
      </c>
      <c r="L38" s="27"/>
      <c r="M38" s="28"/>
      <c r="N38" s="27"/>
      <c r="O38" s="28">
        <v>0.25</v>
      </c>
      <c r="P38" s="27"/>
      <c r="Q38" s="28"/>
      <c r="R38" s="27"/>
      <c r="S38" s="28"/>
      <c r="T38" s="28">
        <v>0.25</v>
      </c>
      <c r="U38" s="27"/>
      <c r="V38" s="28"/>
      <c r="W38" s="27"/>
      <c r="X38" s="28"/>
      <c r="Y38" s="27">
        <v>0.25</v>
      </c>
      <c r="Z38" s="27"/>
      <c r="AA38" s="27"/>
      <c r="AB38" s="27"/>
      <c r="AC38" s="29"/>
      <c r="AD38" s="31" t="s">
        <v>1501</v>
      </c>
      <c r="AE38" s="31" t="s">
        <v>40</v>
      </c>
      <c r="AF38" s="26"/>
      <c r="AG38" s="30">
        <f>SUM(F38,H38,J38,L38,N38,P38,R38,U38,W38,Y38,Z38,AA38,AB38)</f>
        <v>0.25</v>
      </c>
      <c r="AH38" s="30">
        <f t="shared" si="0"/>
        <v>0.25</v>
      </c>
      <c r="AI38" s="28">
        <f>SUM(G38,I38,K38,M38,O38,Q38,S38,T38,V38,X38)</f>
        <v>1.25</v>
      </c>
      <c r="AJ38" s="39">
        <f t="shared" si="1"/>
        <v>1.25</v>
      </c>
      <c r="AK38" s="40">
        <f>YEAR(C38)-YEAR(B38)+1</f>
        <v>14</v>
      </c>
      <c r="AL38" s="40">
        <f t="shared" si="2"/>
        <v>3</v>
      </c>
      <c r="AM38" s="39">
        <f>AF38+AH38+AJ38+AL38+AC38</f>
        <v>4.5</v>
      </c>
      <c r="AN38" s="37">
        <f t="shared" si="3"/>
        <v>4.5</v>
      </c>
      <c r="AO38" s="33"/>
    </row>
    <row r="39" spans="1:41" s="8" customFormat="1" ht="15.75" x14ac:dyDescent="0.25">
      <c r="A39" s="23">
        <v>200343</v>
      </c>
      <c r="B39" s="24">
        <v>42008</v>
      </c>
      <c r="C39" s="24">
        <v>45291</v>
      </c>
      <c r="D39" s="25" t="s">
        <v>600</v>
      </c>
      <c r="F39" s="27"/>
      <c r="G39" s="28"/>
      <c r="H39" s="27"/>
      <c r="I39" s="28">
        <v>0.25</v>
      </c>
      <c r="J39" s="27"/>
      <c r="K39" s="28"/>
      <c r="L39" s="27"/>
      <c r="M39" s="28"/>
      <c r="N39" s="27"/>
      <c r="O39" s="28">
        <v>0.25</v>
      </c>
      <c r="P39" s="27"/>
      <c r="Q39" s="28"/>
      <c r="R39" s="27"/>
      <c r="S39" s="28">
        <v>0.25</v>
      </c>
      <c r="T39" s="28">
        <v>0.25</v>
      </c>
      <c r="U39" s="27"/>
      <c r="V39" s="28"/>
      <c r="W39" s="27"/>
      <c r="X39" s="28"/>
      <c r="Y39" s="27">
        <v>0.25</v>
      </c>
      <c r="Z39" s="27"/>
      <c r="AA39" s="27"/>
      <c r="AB39" s="27"/>
      <c r="AC39" s="29"/>
      <c r="AD39" s="31" t="s">
        <v>599</v>
      </c>
      <c r="AE39" s="31" t="s">
        <v>210</v>
      </c>
      <c r="AF39" s="26">
        <v>0.5</v>
      </c>
      <c r="AG39" s="30">
        <f>SUM(F39,H39,J39,L39,N39,P39,R39,U39,W39,Y39,Z39,AA39,AB39)</f>
        <v>0.25</v>
      </c>
      <c r="AH39" s="30">
        <f t="shared" si="0"/>
        <v>0.25</v>
      </c>
      <c r="AI39" s="28">
        <f>SUM(G39,I39,K39,M39,O39,Q39,S39,T39,V39,X39)</f>
        <v>1</v>
      </c>
      <c r="AJ39" s="39">
        <f t="shared" si="1"/>
        <v>1</v>
      </c>
      <c r="AK39" s="40">
        <f>YEAR(C39)-YEAR(B39)+1</f>
        <v>9</v>
      </c>
      <c r="AL39" s="40">
        <f t="shared" si="2"/>
        <v>2.6999999999999997</v>
      </c>
      <c r="AM39" s="39">
        <f>AF39+AH39+AJ39+AL39+AC39</f>
        <v>4.4499999999999993</v>
      </c>
      <c r="AN39" s="37">
        <f t="shared" si="3"/>
        <v>4.4499999999999993</v>
      </c>
      <c r="AO39" s="33"/>
    </row>
    <row r="40" spans="1:41" s="8" customFormat="1" ht="15.75" x14ac:dyDescent="0.25">
      <c r="A40" s="23">
        <v>212301</v>
      </c>
      <c r="B40" s="24">
        <v>42270</v>
      </c>
      <c r="C40" s="24">
        <v>45291</v>
      </c>
      <c r="D40" s="25" t="s">
        <v>775</v>
      </c>
      <c r="F40" s="27"/>
      <c r="G40" s="28"/>
      <c r="H40" s="27"/>
      <c r="I40" s="28">
        <v>0.25</v>
      </c>
      <c r="J40" s="27"/>
      <c r="K40" s="28"/>
      <c r="L40" s="27"/>
      <c r="M40" s="28"/>
      <c r="N40" s="27"/>
      <c r="O40" s="28">
        <v>0.25</v>
      </c>
      <c r="P40" s="27"/>
      <c r="Q40" s="28"/>
      <c r="R40" s="27"/>
      <c r="S40" s="28">
        <v>0.25</v>
      </c>
      <c r="T40" s="28">
        <v>0.25</v>
      </c>
      <c r="U40" s="27"/>
      <c r="V40" s="28">
        <v>0.25</v>
      </c>
      <c r="W40" s="27"/>
      <c r="X40" s="28"/>
      <c r="Y40" s="27"/>
      <c r="Z40" s="27"/>
      <c r="AA40" s="27"/>
      <c r="AB40" s="27"/>
      <c r="AC40" s="29"/>
      <c r="AD40" s="31" t="s">
        <v>771</v>
      </c>
      <c r="AE40" s="31" t="s">
        <v>546</v>
      </c>
      <c r="AF40" s="26">
        <v>0.5</v>
      </c>
      <c r="AG40" s="30">
        <f>SUM(F40,H40,J40,L40,N40,P40,R40,U40,W40,Y40,Z40,AA40,AB40)</f>
        <v>0</v>
      </c>
      <c r="AH40" s="30">
        <f t="shared" si="0"/>
        <v>0</v>
      </c>
      <c r="AI40" s="28">
        <f>SUM(G40,I40,K40,M40,O40,Q40,S40,T40,V40,X40)</f>
        <v>1.25</v>
      </c>
      <c r="AJ40" s="39">
        <f t="shared" si="1"/>
        <v>1.25</v>
      </c>
      <c r="AK40" s="40">
        <f>YEAR(C40)-YEAR(B40)+1</f>
        <v>9</v>
      </c>
      <c r="AL40" s="40">
        <f t="shared" si="2"/>
        <v>2.6999999999999997</v>
      </c>
      <c r="AM40" s="39">
        <f>AF40+AH40+AJ40+AL40+AC40</f>
        <v>4.4499999999999993</v>
      </c>
      <c r="AN40" s="37">
        <f t="shared" si="3"/>
        <v>4.4499999999999993</v>
      </c>
      <c r="AO40" s="33"/>
    </row>
    <row r="41" spans="1:41" s="8" customFormat="1" ht="15.75" x14ac:dyDescent="0.25">
      <c r="A41" s="23">
        <v>33585</v>
      </c>
      <c r="B41" s="24">
        <v>35521</v>
      </c>
      <c r="C41" s="24">
        <v>45291</v>
      </c>
      <c r="D41" s="25" t="s">
        <v>291</v>
      </c>
      <c r="F41" s="27"/>
      <c r="G41" s="28"/>
      <c r="H41" s="27"/>
      <c r="I41" s="28"/>
      <c r="J41" s="27"/>
      <c r="K41" s="28">
        <v>0.25</v>
      </c>
      <c r="L41" s="27"/>
      <c r="M41" s="28"/>
      <c r="N41" s="27"/>
      <c r="O41" s="28"/>
      <c r="P41" s="27"/>
      <c r="Q41" s="28"/>
      <c r="R41" s="27">
        <v>0.25</v>
      </c>
      <c r="S41" s="28">
        <v>0.25</v>
      </c>
      <c r="T41" s="28"/>
      <c r="U41" s="27"/>
      <c r="V41" s="28"/>
      <c r="W41" s="27"/>
      <c r="X41" s="28"/>
      <c r="Y41" s="27">
        <v>0.25</v>
      </c>
      <c r="Z41" s="27">
        <v>0.25</v>
      </c>
      <c r="AA41" s="27"/>
      <c r="AB41" s="27"/>
      <c r="AC41" s="29"/>
      <c r="AD41" s="31" t="s">
        <v>290</v>
      </c>
      <c r="AE41" s="31" t="s">
        <v>42</v>
      </c>
      <c r="AF41" s="26"/>
      <c r="AG41" s="30">
        <f>SUM(F41,H41,J41,L41,N41,P41,R41,U41,W41,Y41,Z41,AA41,AB41)</f>
        <v>0.75</v>
      </c>
      <c r="AH41" s="30">
        <f t="shared" si="0"/>
        <v>0.75</v>
      </c>
      <c r="AI41" s="28">
        <f>SUM(G41,I41,K41,M41,O41,Q41,S41,T41,V41,X41)</f>
        <v>0.5</v>
      </c>
      <c r="AJ41" s="39">
        <f t="shared" si="1"/>
        <v>0.5</v>
      </c>
      <c r="AK41" s="40">
        <f>YEAR(C41)-YEAR(B41)+1</f>
        <v>27</v>
      </c>
      <c r="AL41" s="40">
        <f t="shared" si="2"/>
        <v>3</v>
      </c>
      <c r="AM41" s="39">
        <f>AF41+AH41+AJ41+AL41+AC41</f>
        <v>4.25</v>
      </c>
      <c r="AN41" s="37">
        <f t="shared" si="3"/>
        <v>4.25</v>
      </c>
      <c r="AO41" s="33"/>
    </row>
    <row r="42" spans="1:41" s="8" customFormat="1" ht="15.75" x14ac:dyDescent="0.25">
      <c r="A42" s="23">
        <v>136332</v>
      </c>
      <c r="B42" s="24">
        <v>40185</v>
      </c>
      <c r="C42" s="24">
        <v>45291</v>
      </c>
      <c r="D42" s="25" t="s">
        <v>484</v>
      </c>
      <c r="F42" s="27"/>
      <c r="G42" s="28"/>
      <c r="H42" s="27"/>
      <c r="I42" s="28"/>
      <c r="J42" s="27"/>
      <c r="K42" s="28"/>
      <c r="L42" s="27"/>
      <c r="M42" s="28"/>
      <c r="N42" s="27"/>
      <c r="O42" s="28">
        <v>0.25</v>
      </c>
      <c r="P42" s="27"/>
      <c r="Q42" s="28"/>
      <c r="R42" s="27"/>
      <c r="S42" s="28"/>
      <c r="T42" s="28">
        <v>0.25</v>
      </c>
      <c r="U42" s="27"/>
      <c r="V42" s="28">
        <v>0.25</v>
      </c>
      <c r="W42" s="27"/>
      <c r="X42" s="28"/>
      <c r="Y42" s="27"/>
      <c r="Z42" s="27"/>
      <c r="AA42" s="27"/>
      <c r="AB42" s="27"/>
      <c r="AC42" s="29"/>
      <c r="AD42" s="31" t="s">
        <v>483</v>
      </c>
      <c r="AE42" s="31" t="s">
        <v>207</v>
      </c>
      <c r="AF42" s="26">
        <v>0.5</v>
      </c>
      <c r="AG42" s="30">
        <f>SUM(F42,H42,J42,L42,N42,P42,R42,U42,W42,Y42,Z42,AA42,AB42)</f>
        <v>0</v>
      </c>
      <c r="AH42" s="30">
        <f t="shared" si="0"/>
        <v>0</v>
      </c>
      <c r="AI42" s="28">
        <f>SUM(G42,I42,K42,M42,O42,Q42,S42,T42,V42,X42)</f>
        <v>0.75</v>
      </c>
      <c r="AJ42" s="39">
        <f t="shared" si="1"/>
        <v>0.75</v>
      </c>
      <c r="AK42" s="40">
        <f>YEAR(C42)-YEAR(B42)+1</f>
        <v>14</v>
      </c>
      <c r="AL42" s="40">
        <f t="shared" si="2"/>
        <v>3</v>
      </c>
      <c r="AM42" s="39">
        <f>AF42+AH42+AJ42+AL42+AC42</f>
        <v>4.25</v>
      </c>
      <c r="AN42" s="37">
        <f t="shared" si="3"/>
        <v>4.25</v>
      </c>
      <c r="AO42" s="33"/>
    </row>
    <row r="43" spans="1:41" s="8" customFormat="1" ht="15.75" x14ac:dyDescent="0.25">
      <c r="A43" s="23">
        <v>196285</v>
      </c>
      <c r="B43" s="24">
        <v>41770</v>
      </c>
      <c r="C43" s="24">
        <v>45291</v>
      </c>
      <c r="D43" s="25" t="s">
        <v>1074</v>
      </c>
      <c r="F43" s="27"/>
      <c r="G43" s="28">
        <v>0.25</v>
      </c>
      <c r="H43" s="27"/>
      <c r="I43" s="28">
        <v>0.25</v>
      </c>
      <c r="J43" s="27"/>
      <c r="K43" s="28">
        <v>0.25</v>
      </c>
      <c r="L43" s="27"/>
      <c r="M43" s="28"/>
      <c r="N43" s="27"/>
      <c r="O43" s="28"/>
      <c r="P43" s="27"/>
      <c r="Q43" s="28">
        <v>0.25</v>
      </c>
      <c r="R43" s="27"/>
      <c r="S43" s="28"/>
      <c r="T43" s="28"/>
      <c r="U43" s="27"/>
      <c r="V43" s="28">
        <v>0.25</v>
      </c>
      <c r="W43" s="27"/>
      <c r="X43" s="28"/>
      <c r="Y43" s="27"/>
      <c r="Z43" s="27"/>
      <c r="AA43" s="27"/>
      <c r="AB43" s="27"/>
      <c r="AC43" s="29"/>
      <c r="AD43" s="31" t="s">
        <v>1073</v>
      </c>
      <c r="AE43" s="31" t="s">
        <v>40</v>
      </c>
      <c r="AF43" s="26"/>
      <c r="AG43" s="30">
        <f>SUM(F43,H43,J43,L43,N43,P43,R43,U43,W43,Y43,Z43,AA43,AB43)</f>
        <v>0</v>
      </c>
      <c r="AH43" s="30">
        <f t="shared" si="0"/>
        <v>0</v>
      </c>
      <c r="AI43" s="28">
        <f>SUM(G43,I43,K43,M43,O43,Q43,S43,T43,V43,X43)</f>
        <v>1.25</v>
      </c>
      <c r="AJ43" s="39">
        <f t="shared" si="1"/>
        <v>1.25</v>
      </c>
      <c r="AK43" s="40">
        <f>YEAR(C43)-YEAR(B43)+1</f>
        <v>10</v>
      </c>
      <c r="AL43" s="40">
        <f t="shared" si="2"/>
        <v>3</v>
      </c>
      <c r="AM43" s="39">
        <f>AF43+AH43+AJ43+AL43+AC43</f>
        <v>4.25</v>
      </c>
      <c r="AN43" s="37">
        <f t="shared" si="3"/>
        <v>4.25</v>
      </c>
      <c r="AO43" s="33"/>
    </row>
    <row r="44" spans="1:41" s="8" customFormat="1" ht="15.75" x14ac:dyDescent="0.25">
      <c r="A44" s="23">
        <v>33810</v>
      </c>
      <c r="B44" s="24">
        <v>32629</v>
      </c>
      <c r="C44" s="24">
        <v>45291</v>
      </c>
      <c r="D44" s="25" t="s">
        <v>1526</v>
      </c>
      <c r="F44" s="27"/>
      <c r="G44" s="28"/>
      <c r="H44" s="27"/>
      <c r="I44" s="28"/>
      <c r="J44" s="27"/>
      <c r="K44" s="28"/>
      <c r="L44" s="27"/>
      <c r="M44" s="28"/>
      <c r="N44" s="27"/>
      <c r="O44" s="28"/>
      <c r="P44" s="27"/>
      <c r="Q44" s="28"/>
      <c r="R44" s="27"/>
      <c r="S44" s="28"/>
      <c r="T44" s="28">
        <v>0.25</v>
      </c>
      <c r="U44" s="27"/>
      <c r="V44" s="28"/>
      <c r="W44" s="27"/>
      <c r="X44" s="28"/>
      <c r="Y44" s="27">
        <v>0.25</v>
      </c>
      <c r="Z44" s="27">
        <v>0.25</v>
      </c>
      <c r="AA44" s="27"/>
      <c r="AB44" s="27"/>
      <c r="AC44" s="29"/>
      <c r="AD44" s="31" t="s">
        <v>1519</v>
      </c>
      <c r="AE44" s="31" t="s">
        <v>64</v>
      </c>
      <c r="AF44" s="26">
        <v>0.5</v>
      </c>
      <c r="AG44" s="30">
        <f>SUM(F44,H44,J44,L44,N44,P44,R44,U44,W44,Y44,Z44,AA44,AB44)</f>
        <v>0.5</v>
      </c>
      <c r="AH44" s="30">
        <f t="shared" si="0"/>
        <v>0.5</v>
      </c>
      <c r="AI44" s="28">
        <f>SUM(G44,I44,K44,M44,O44,Q44,S44,T44,V44,X44)</f>
        <v>0.25</v>
      </c>
      <c r="AJ44" s="39">
        <f t="shared" si="1"/>
        <v>0.25</v>
      </c>
      <c r="AK44" s="40">
        <f>YEAR(C44)-YEAR(B44)+1</f>
        <v>35</v>
      </c>
      <c r="AL44" s="40">
        <f t="shared" si="2"/>
        <v>3</v>
      </c>
      <c r="AM44" s="39">
        <f>AF44+AH44+AJ44+AL44+AC44</f>
        <v>4.25</v>
      </c>
      <c r="AN44" s="37">
        <f t="shared" si="3"/>
        <v>4.25</v>
      </c>
      <c r="AO44" s="33"/>
    </row>
    <row r="45" spans="1:41" s="8" customFormat="1" ht="15.75" x14ac:dyDescent="0.25">
      <c r="A45" s="23">
        <v>202995</v>
      </c>
      <c r="B45" s="24">
        <v>42090</v>
      </c>
      <c r="C45" s="24">
        <v>45291</v>
      </c>
      <c r="D45" s="25" t="s">
        <v>348</v>
      </c>
      <c r="F45" s="27"/>
      <c r="G45" s="28"/>
      <c r="H45" s="27"/>
      <c r="I45" s="28"/>
      <c r="J45" s="27"/>
      <c r="K45" s="28"/>
      <c r="L45" s="27"/>
      <c r="M45" s="28"/>
      <c r="N45" s="27"/>
      <c r="O45" s="28">
        <v>0.25</v>
      </c>
      <c r="P45" s="27"/>
      <c r="Q45" s="28">
        <v>0.25</v>
      </c>
      <c r="R45" s="27"/>
      <c r="S45" s="28">
        <v>0.25</v>
      </c>
      <c r="T45" s="28">
        <v>0.25</v>
      </c>
      <c r="U45" s="27"/>
      <c r="V45" s="28"/>
      <c r="W45" s="27"/>
      <c r="X45" s="28"/>
      <c r="Y45" s="27">
        <v>0.25</v>
      </c>
      <c r="Z45" s="27">
        <v>0.25</v>
      </c>
      <c r="AA45" s="27"/>
      <c r="AB45" s="27"/>
      <c r="AC45" s="29"/>
      <c r="AD45" s="31" t="s">
        <v>347</v>
      </c>
      <c r="AE45" s="31" t="s">
        <v>42</v>
      </c>
      <c r="AF45" s="26"/>
      <c r="AG45" s="30">
        <f>SUM(F45,H45,J45,L45,N45,P45,R45,U45,W45,Y45,Z45,AA45,AB45)</f>
        <v>0.5</v>
      </c>
      <c r="AH45" s="30">
        <f t="shared" si="0"/>
        <v>0.5</v>
      </c>
      <c r="AI45" s="28">
        <f>SUM(G45,I45,K45,M45,O45,Q45,S45,T45,V45,X45)</f>
        <v>1</v>
      </c>
      <c r="AJ45" s="39">
        <f t="shared" si="1"/>
        <v>1</v>
      </c>
      <c r="AK45" s="40">
        <f>YEAR(C45)-YEAR(B45)+1</f>
        <v>9</v>
      </c>
      <c r="AL45" s="40">
        <f t="shared" si="2"/>
        <v>2.6999999999999997</v>
      </c>
      <c r="AM45" s="39">
        <f>AF45+AH45+AJ45+AL45+AC45</f>
        <v>4.1999999999999993</v>
      </c>
      <c r="AN45" s="37">
        <f t="shared" si="3"/>
        <v>4.1999999999999993</v>
      </c>
      <c r="AO45" s="33"/>
    </row>
    <row r="46" spans="1:41" s="8" customFormat="1" ht="15.75" x14ac:dyDescent="0.25">
      <c r="A46" s="23">
        <v>213499</v>
      </c>
      <c r="B46" s="24">
        <v>42318</v>
      </c>
      <c r="C46" s="24">
        <v>45291</v>
      </c>
      <c r="D46" s="25" t="s">
        <v>1199</v>
      </c>
      <c r="F46" s="27"/>
      <c r="G46" s="28"/>
      <c r="H46" s="27"/>
      <c r="I46" s="28"/>
      <c r="J46" s="27"/>
      <c r="K46" s="28"/>
      <c r="L46" s="27"/>
      <c r="M46" s="28"/>
      <c r="N46" s="27"/>
      <c r="O46" s="28"/>
      <c r="P46" s="27"/>
      <c r="Q46" s="28">
        <v>0.25</v>
      </c>
      <c r="R46" s="27"/>
      <c r="S46" s="28"/>
      <c r="T46" s="28"/>
      <c r="U46" s="27"/>
      <c r="V46" s="28">
        <v>0.25</v>
      </c>
      <c r="W46" s="27"/>
      <c r="X46" s="28"/>
      <c r="Y46" s="27">
        <v>0.25</v>
      </c>
      <c r="Z46" s="27"/>
      <c r="AA46" s="27"/>
      <c r="AB46" s="27">
        <v>0.25</v>
      </c>
      <c r="AC46" s="29"/>
      <c r="AD46" s="31" t="s">
        <v>1198</v>
      </c>
      <c r="AE46" s="31" t="s">
        <v>69</v>
      </c>
      <c r="AF46" s="26">
        <v>0.5</v>
      </c>
      <c r="AG46" s="30">
        <f>SUM(F46,H46,J46,L46,N46,P46,R46,U46,W46,Y46,Z46,AA46,AB46)</f>
        <v>0.5</v>
      </c>
      <c r="AH46" s="30">
        <f t="shared" si="0"/>
        <v>0.5</v>
      </c>
      <c r="AI46" s="28">
        <f>SUM(G46,I46,K46,M46,O46,Q46,S46,T46,V46,X46)</f>
        <v>0.5</v>
      </c>
      <c r="AJ46" s="39">
        <f t="shared" si="1"/>
        <v>0.5</v>
      </c>
      <c r="AK46" s="40">
        <f>YEAR(C46)-YEAR(B46)+1</f>
        <v>9</v>
      </c>
      <c r="AL46" s="40">
        <f t="shared" si="2"/>
        <v>2.6999999999999997</v>
      </c>
      <c r="AM46" s="39">
        <f>AF46+AH46+AJ46+AL46+AC46</f>
        <v>4.1999999999999993</v>
      </c>
      <c r="AN46" s="37">
        <f t="shared" si="3"/>
        <v>4.1999999999999993</v>
      </c>
      <c r="AO46" s="33"/>
    </row>
    <row r="47" spans="1:41" s="8" customFormat="1" ht="15.75" x14ac:dyDescent="0.25">
      <c r="A47" s="23">
        <v>125407</v>
      </c>
      <c r="B47" s="24">
        <v>39882</v>
      </c>
      <c r="C47" s="24">
        <v>45291</v>
      </c>
      <c r="D47" s="25" t="s">
        <v>744</v>
      </c>
      <c r="F47" s="27"/>
      <c r="G47" s="28"/>
      <c r="H47" s="27"/>
      <c r="I47" s="28"/>
      <c r="J47" s="27"/>
      <c r="K47" s="28">
        <v>0.25</v>
      </c>
      <c r="L47" s="27"/>
      <c r="M47" s="28"/>
      <c r="N47" s="27"/>
      <c r="O47" s="28">
        <v>0.25</v>
      </c>
      <c r="P47" s="27"/>
      <c r="Q47" s="28"/>
      <c r="R47" s="27"/>
      <c r="S47" s="28"/>
      <c r="T47" s="28"/>
      <c r="U47" s="27"/>
      <c r="V47" s="28"/>
      <c r="W47" s="27"/>
      <c r="X47" s="28"/>
      <c r="Y47" s="27"/>
      <c r="Z47" s="27"/>
      <c r="AA47" s="27"/>
      <c r="AB47" s="27"/>
      <c r="AC47" s="29"/>
      <c r="AD47" s="31" t="s">
        <v>742</v>
      </c>
      <c r="AE47" s="31" t="s">
        <v>38</v>
      </c>
      <c r="AF47" s="26">
        <v>0.5</v>
      </c>
      <c r="AG47" s="30">
        <f>SUM(F47,H47,J47,L47,N47,P47,R47,U47,W47,Y47,Z47,AA47,AB47)</f>
        <v>0</v>
      </c>
      <c r="AH47" s="30">
        <f t="shared" si="0"/>
        <v>0</v>
      </c>
      <c r="AI47" s="28">
        <f>SUM(G47,I47,K47,M47,O47,Q47,S47,T47,V47,X47)</f>
        <v>0.5</v>
      </c>
      <c r="AJ47" s="39">
        <f t="shared" si="1"/>
        <v>0.5</v>
      </c>
      <c r="AK47" s="40">
        <f>YEAR(C47)-YEAR(B47)+1</f>
        <v>15</v>
      </c>
      <c r="AL47" s="40">
        <f t="shared" si="2"/>
        <v>3</v>
      </c>
      <c r="AM47" s="39">
        <f>AF47+AH47+AJ47+AL47+AC47</f>
        <v>4</v>
      </c>
      <c r="AN47" s="37">
        <f t="shared" si="3"/>
        <v>4</v>
      </c>
      <c r="AO47" s="33"/>
    </row>
    <row r="48" spans="1:41" s="8" customFormat="1" ht="15.75" x14ac:dyDescent="0.25">
      <c r="A48" s="23">
        <v>196166</v>
      </c>
      <c r="B48" s="24">
        <v>41770</v>
      </c>
      <c r="C48" s="24">
        <v>45291</v>
      </c>
      <c r="D48" s="25" t="s">
        <v>58</v>
      </c>
      <c r="F48" s="27"/>
      <c r="G48" s="28">
        <v>0.25</v>
      </c>
      <c r="H48" s="27"/>
      <c r="I48" s="28"/>
      <c r="J48" s="27"/>
      <c r="K48" s="28"/>
      <c r="L48" s="27"/>
      <c r="M48" s="28">
        <v>0.25</v>
      </c>
      <c r="N48" s="27"/>
      <c r="O48" s="28">
        <v>0.25</v>
      </c>
      <c r="P48" s="27"/>
      <c r="Q48" s="28"/>
      <c r="R48" s="27"/>
      <c r="S48" s="28"/>
      <c r="T48" s="28"/>
      <c r="U48" s="27"/>
      <c r="V48" s="28">
        <v>0.25</v>
      </c>
      <c r="W48" s="27"/>
      <c r="X48" s="28"/>
      <c r="Y48" s="27"/>
      <c r="Z48" s="27"/>
      <c r="AA48" s="27"/>
      <c r="AB48" s="27"/>
      <c r="AC48" s="29"/>
      <c r="AD48" s="31" t="s">
        <v>57</v>
      </c>
      <c r="AE48" s="31" t="s">
        <v>42</v>
      </c>
      <c r="AF48" s="26"/>
      <c r="AG48" s="30">
        <f>SUM(F48,H48,J48,L48,N48,P48,R48,U48,W48,Y48,Z48,AA48,AB48)</f>
        <v>0</v>
      </c>
      <c r="AH48" s="30">
        <f t="shared" si="0"/>
        <v>0</v>
      </c>
      <c r="AI48" s="28">
        <f>SUM(G48,I48,K48,M48,O48,Q48,S48,T48,V48,X48)</f>
        <v>1</v>
      </c>
      <c r="AJ48" s="39">
        <f t="shared" si="1"/>
        <v>1</v>
      </c>
      <c r="AK48" s="40">
        <f>YEAR(C48)-YEAR(B48)+1</f>
        <v>10</v>
      </c>
      <c r="AL48" s="40">
        <f t="shared" si="2"/>
        <v>3</v>
      </c>
      <c r="AM48" s="39">
        <f>AF48+AH48+AJ48+AL48+AC48</f>
        <v>4</v>
      </c>
      <c r="AN48" s="37">
        <f t="shared" si="3"/>
        <v>4</v>
      </c>
      <c r="AO48" s="33"/>
    </row>
    <row r="49" spans="1:41" s="8" customFormat="1" ht="15.75" x14ac:dyDescent="0.25">
      <c r="A49" s="23">
        <v>96638</v>
      </c>
      <c r="B49" s="24">
        <v>39107</v>
      </c>
      <c r="C49" s="24">
        <v>45291</v>
      </c>
      <c r="D49" s="25" t="s">
        <v>105</v>
      </c>
      <c r="F49" s="27"/>
      <c r="G49" s="28">
        <v>0.25</v>
      </c>
      <c r="H49" s="27"/>
      <c r="I49" s="28">
        <v>0.25</v>
      </c>
      <c r="J49" s="27"/>
      <c r="K49" s="28"/>
      <c r="L49" s="27"/>
      <c r="M49" s="28">
        <v>0.25</v>
      </c>
      <c r="N49" s="27"/>
      <c r="O49" s="28">
        <v>0.25</v>
      </c>
      <c r="P49" s="27"/>
      <c r="Q49" s="28"/>
      <c r="R49" s="27"/>
      <c r="S49" s="28"/>
      <c r="T49" s="28"/>
      <c r="U49" s="27"/>
      <c r="V49" s="28"/>
      <c r="W49" s="27"/>
      <c r="X49" s="28"/>
      <c r="Y49" s="27"/>
      <c r="Z49" s="27"/>
      <c r="AA49" s="27"/>
      <c r="AB49" s="27"/>
      <c r="AC49" s="29"/>
      <c r="AD49" s="31" t="s">
        <v>101</v>
      </c>
      <c r="AE49" s="31" t="s">
        <v>104</v>
      </c>
      <c r="AF49" s="26"/>
      <c r="AG49" s="30">
        <f>SUM(F49,H49,J49,L49,N49,P49,R49,U49,W49,Y49,Z49,AA49,AB49)</f>
        <v>0</v>
      </c>
      <c r="AH49" s="30">
        <f t="shared" si="0"/>
        <v>0</v>
      </c>
      <c r="AI49" s="28">
        <f>SUM(G49,I49,K49,M49,O49,Q49,S49,T49,V49,X49)</f>
        <v>1</v>
      </c>
      <c r="AJ49" s="39">
        <f t="shared" si="1"/>
        <v>1</v>
      </c>
      <c r="AK49" s="40">
        <f>YEAR(C49)-YEAR(B49)+1</f>
        <v>17</v>
      </c>
      <c r="AL49" s="40">
        <f t="shared" si="2"/>
        <v>3</v>
      </c>
      <c r="AM49" s="39">
        <f>AF49+AH49+AJ49+AL49+AC49</f>
        <v>4</v>
      </c>
      <c r="AN49" s="37">
        <f t="shared" si="3"/>
        <v>4</v>
      </c>
      <c r="AO49" s="33"/>
    </row>
    <row r="50" spans="1:41" s="8" customFormat="1" ht="15.75" x14ac:dyDescent="0.25">
      <c r="A50" s="23">
        <v>33574</v>
      </c>
      <c r="B50" s="24">
        <v>31413</v>
      </c>
      <c r="C50" s="24">
        <v>45291</v>
      </c>
      <c r="D50" s="25" t="s">
        <v>228</v>
      </c>
      <c r="F50" s="27"/>
      <c r="G50" s="28"/>
      <c r="H50" s="27"/>
      <c r="I50" s="28"/>
      <c r="J50" s="27"/>
      <c r="K50" s="28"/>
      <c r="L50" s="27"/>
      <c r="M50" s="28"/>
      <c r="N50" s="27"/>
      <c r="O50" s="28"/>
      <c r="P50" s="27"/>
      <c r="Q50" s="28"/>
      <c r="R50" s="27">
        <v>0.25</v>
      </c>
      <c r="S50" s="28"/>
      <c r="T50" s="28"/>
      <c r="U50" s="27">
        <v>0.25</v>
      </c>
      <c r="V50" s="28"/>
      <c r="W50" s="27"/>
      <c r="X50" s="28"/>
      <c r="Y50" s="27"/>
      <c r="Z50" s="27"/>
      <c r="AA50" s="27"/>
      <c r="AB50" s="27"/>
      <c r="AC50" s="29"/>
      <c r="AD50" s="31" t="s">
        <v>76</v>
      </c>
      <c r="AE50" s="31" t="s">
        <v>44</v>
      </c>
      <c r="AF50" s="26">
        <v>0.5</v>
      </c>
      <c r="AG50" s="30">
        <f>SUM(F50,H50,J50,L50,N50,P50,R50,U50,W50,Y50,Z50,AA50,AB50)</f>
        <v>0.5</v>
      </c>
      <c r="AH50" s="30">
        <f t="shared" si="0"/>
        <v>0.5</v>
      </c>
      <c r="AI50" s="28">
        <f>SUM(G50,I50,K50,M50,O50,Q50,S50,T50,V50,X50)</f>
        <v>0</v>
      </c>
      <c r="AJ50" s="39">
        <f t="shared" si="1"/>
        <v>0</v>
      </c>
      <c r="AK50" s="40">
        <f>YEAR(C50)-YEAR(B50)+1</f>
        <v>38</v>
      </c>
      <c r="AL50" s="40">
        <f t="shared" si="2"/>
        <v>3</v>
      </c>
      <c r="AM50" s="39">
        <f>AF50+AH50+AJ50+AL50+AC50</f>
        <v>4</v>
      </c>
      <c r="AN50" s="37">
        <f t="shared" si="3"/>
        <v>4</v>
      </c>
      <c r="AO50" s="33"/>
    </row>
    <row r="51" spans="1:41" s="8" customFormat="1" ht="15.75" x14ac:dyDescent="0.25">
      <c r="A51" s="23">
        <v>33594</v>
      </c>
      <c r="B51" s="24">
        <v>31413</v>
      </c>
      <c r="C51" s="24">
        <v>45291</v>
      </c>
      <c r="D51" s="25" t="s">
        <v>362</v>
      </c>
      <c r="F51" s="27"/>
      <c r="G51" s="28">
        <v>0.25</v>
      </c>
      <c r="H51" s="27"/>
      <c r="I51" s="28"/>
      <c r="J51" s="27"/>
      <c r="K51" s="28"/>
      <c r="L51" s="27"/>
      <c r="M51" s="28"/>
      <c r="N51" s="27"/>
      <c r="O51" s="28">
        <v>0.25</v>
      </c>
      <c r="P51" s="27"/>
      <c r="Q51" s="28"/>
      <c r="R51" s="27"/>
      <c r="S51" s="28"/>
      <c r="T51" s="28"/>
      <c r="U51" s="27"/>
      <c r="V51" s="28"/>
      <c r="W51" s="27"/>
      <c r="X51" s="28"/>
      <c r="Y51" s="27"/>
      <c r="Z51" s="27"/>
      <c r="AA51" s="27"/>
      <c r="AB51" s="27"/>
      <c r="AC51" s="29"/>
      <c r="AD51" s="31" t="s">
        <v>361</v>
      </c>
      <c r="AE51" s="31" t="s">
        <v>44</v>
      </c>
      <c r="AF51" s="26">
        <v>0.5</v>
      </c>
      <c r="AG51" s="30">
        <f>SUM(F51,H51,J51,L51,N51,P51,R51,U51,W51,Y51,Z51,AA51,AB51)</f>
        <v>0</v>
      </c>
      <c r="AH51" s="30">
        <f t="shared" si="0"/>
        <v>0</v>
      </c>
      <c r="AI51" s="28">
        <f>SUM(G51,I51,K51,M51,O51,Q51,S51,T51,V51,X51)</f>
        <v>0.5</v>
      </c>
      <c r="AJ51" s="39">
        <f t="shared" si="1"/>
        <v>0.5</v>
      </c>
      <c r="AK51" s="40">
        <f>YEAR(C51)-YEAR(B51)+1</f>
        <v>38</v>
      </c>
      <c r="AL51" s="40">
        <f t="shared" si="2"/>
        <v>3</v>
      </c>
      <c r="AM51" s="39">
        <f>AF51+AH51+AJ51+AL51+AC51</f>
        <v>4</v>
      </c>
      <c r="AN51" s="37">
        <f t="shared" si="3"/>
        <v>4</v>
      </c>
      <c r="AO51" s="33"/>
    </row>
    <row r="52" spans="1:41" s="8" customFormat="1" ht="15.75" x14ac:dyDescent="0.25">
      <c r="A52" s="23">
        <v>63387</v>
      </c>
      <c r="B52" s="24">
        <v>38266</v>
      </c>
      <c r="C52" s="24">
        <v>45291</v>
      </c>
      <c r="D52" s="25" t="s">
        <v>368</v>
      </c>
      <c r="F52" s="27"/>
      <c r="G52" s="28"/>
      <c r="H52" s="27"/>
      <c r="I52" s="28">
        <v>0.25</v>
      </c>
      <c r="J52" s="27"/>
      <c r="K52" s="28"/>
      <c r="L52" s="27"/>
      <c r="M52" s="28"/>
      <c r="N52" s="27"/>
      <c r="O52" s="28">
        <v>0.25</v>
      </c>
      <c r="P52" s="27"/>
      <c r="Q52" s="28"/>
      <c r="R52" s="27"/>
      <c r="S52" s="28"/>
      <c r="T52" s="28"/>
      <c r="U52" s="27"/>
      <c r="V52" s="28"/>
      <c r="W52" s="27"/>
      <c r="X52" s="28"/>
      <c r="Y52" s="27"/>
      <c r="Z52" s="27"/>
      <c r="AA52" s="27"/>
      <c r="AB52" s="27"/>
      <c r="AC52" s="29"/>
      <c r="AD52" s="31" t="s">
        <v>367</v>
      </c>
      <c r="AE52" s="31" t="s">
        <v>40</v>
      </c>
      <c r="AF52" s="26">
        <v>0.5</v>
      </c>
      <c r="AG52" s="30">
        <f>SUM(F52,H52,J52,L52,N52,P52,R52,U52,W52,Y52,Z52,AA52,AB52)</f>
        <v>0</v>
      </c>
      <c r="AH52" s="30">
        <f t="shared" si="0"/>
        <v>0</v>
      </c>
      <c r="AI52" s="28">
        <f>SUM(G52,I52,K52,M52,O52,Q52,S52,T52,V52,X52)</f>
        <v>0.5</v>
      </c>
      <c r="AJ52" s="39">
        <f t="shared" si="1"/>
        <v>0.5</v>
      </c>
      <c r="AK52" s="40">
        <f>YEAR(C52)-YEAR(B52)+1</f>
        <v>20</v>
      </c>
      <c r="AL52" s="40">
        <f t="shared" si="2"/>
        <v>3</v>
      </c>
      <c r="AM52" s="39">
        <f>AF52+AH52+AJ52+AL52+AC52</f>
        <v>4</v>
      </c>
      <c r="AN52" s="37">
        <f t="shared" si="3"/>
        <v>4</v>
      </c>
      <c r="AO52" s="33"/>
    </row>
    <row r="53" spans="1:41" s="8" customFormat="1" ht="15.75" x14ac:dyDescent="0.25">
      <c r="A53" s="23">
        <v>33626</v>
      </c>
      <c r="B53" s="24">
        <v>37316</v>
      </c>
      <c r="C53" s="24">
        <v>45291</v>
      </c>
      <c r="D53" s="25" t="s">
        <v>545</v>
      </c>
      <c r="F53" s="27"/>
      <c r="G53" s="28"/>
      <c r="H53" s="27"/>
      <c r="I53" s="28">
        <v>0.25</v>
      </c>
      <c r="J53" s="27"/>
      <c r="K53" s="28">
        <v>0.25</v>
      </c>
      <c r="L53" s="27"/>
      <c r="M53" s="28"/>
      <c r="N53" s="27"/>
      <c r="O53" s="28">
        <v>0.25</v>
      </c>
      <c r="P53" s="27"/>
      <c r="Q53" s="28"/>
      <c r="R53" s="27"/>
      <c r="S53" s="28"/>
      <c r="T53" s="28"/>
      <c r="U53" s="27"/>
      <c r="V53" s="28">
        <v>0.25</v>
      </c>
      <c r="W53" s="27"/>
      <c r="X53" s="28"/>
      <c r="Y53" s="27"/>
      <c r="Z53" s="27"/>
      <c r="AA53" s="27"/>
      <c r="AB53" s="27"/>
      <c r="AC53" s="29"/>
      <c r="AD53" s="31" t="s">
        <v>542</v>
      </c>
      <c r="AE53" s="31" t="s">
        <v>104</v>
      </c>
      <c r="AF53" s="26"/>
      <c r="AG53" s="30">
        <f>SUM(F53,H53,J53,L53,N53,P53,R53,U53,W53,Y53,Z53,AA53,AB53)</f>
        <v>0</v>
      </c>
      <c r="AH53" s="30">
        <f t="shared" si="0"/>
        <v>0</v>
      </c>
      <c r="AI53" s="28">
        <f>SUM(G53,I53,K53,M53,O53,Q53,S53,T53,V53,X53)</f>
        <v>1</v>
      </c>
      <c r="AJ53" s="39">
        <f t="shared" si="1"/>
        <v>1</v>
      </c>
      <c r="AK53" s="40">
        <f>YEAR(C53)-YEAR(B53)+1</f>
        <v>22</v>
      </c>
      <c r="AL53" s="40">
        <f t="shared" si="2"/>
        <v>3</v>
      </c>
      <c r="AM53" s="39">
        <f>AF53+AH53+AJ53+AL53+AC53</f>
        <v>4</v>
      </c>
      <c r="AN53" s="37">
        <f t="shared" si="3"/>
        <v>4</v>
      </c>
      <c r="AO53" s="33"/>
    </row>
    <row r="54" spans="1:41" s="8" customFormat="1" ht="15.75" x14ac:dyDescent="0.25">
      <c r="A54" s="23">
        <v>33646</v>
      </c>
      <c r="B54" s="24">
        <v>35004</v>
      </c>
      <c r="C54" s="24">
        <v>45291</v>
      </c>
      <c r="D54" s="25" t="s">
        <v>632</v>
      </c>
      <c r="F54" s="27"/>
      <c r="G54" s="28"/>
      <c r="H54" s="27"/>
      <c r="I54" s="28"/>
      <c r="J54" s="27"/>
      <c r="K54" s="28"/>
      <c r="L54" s="27"/>
      <c r="M54" s="28"/>
      <c r="N54" s="27"/>
      <c r="O54" s="28"/>
      <c r="P54" s="27"/>
      <c r="Q54" s="28"/>
      <c r="R54" s="27"/>
      <c r="S54" s="28">
        <v>0.25</v>
      </c>
      <c r="T54" s="28">
        <v>0.25</v>
      </c>
      <c r="U54" s="27"/>
      <c r="V54" s="28"/>
      <c r="W54" s="27"/>
      <c r="X54" s="28"/>
      <c r="Y54" s="27"/>
      <c r="Z54" s="27"/>
      <c r="AA54" s="27"/>
      <c r="AB54" s="27"/>
      <c r="AC54" s="29"/>
      <c r="AD54" s="31" t="s">
        <v>630</v>
      </c>
      <c r="AE54" s="31" t="s">
        <v>631</v>
      </c>
      <c r="AF54" s="26">
        <v>0.5</v>
      </c>
      <c r="AG54" s="30">
        <f>SUM(F54,H54,J54,L54,N54,P54,R54,U54,W54,Y54,Z54,AA54,AB54)</f>
        <v>0</v>
      </c>
      <c r="AH54" s="30">
        <f t="shared" si="0"/>
        <v>0</v>
      </c>
      <c r="AI54" s="28">
        <f>SUM(G54,I54,K54,M54,O54,Q54,S54,T54,V54,X54)</f>
        <v>0.5</v>
      </c>
      <c r="AJ54" s="39">
        <f t="shared" si="1"/>
        <v>0.5</v>
      </c>
      <c r="AK54" s="40">
        <f>YEAR(C54)-YEAR(B54)+1</f>
        <v>29</v>
      </c>
      <c r="AL54" s="40">
        <f t="shared" si="2"/>
        <v>3</v>
      </c>
      <c r="AM54" s="39">
        <f>AF54+AH54+AJ54+AL54+AC54</f>
        <v>4</v>
      </c>
      <c r="AN54" s="37">
        <f t="shared" si="3"/>
        <v>4</v>
      </c>
      <c r="AO54" s="33"/>
    </row>
    <row r="55" spans="1:41" s="8" customFormat="1" ht="15.75" x14ac:dyDescent="0.25">
      <c r="A55" s="23">
        <v>189982</v>
      </c>
      <c r="B55" s="24">
        <v>41712</v>
      </c>
      <c r="C55" s="24">
        <v>45291</v>
      </c>
      <c r="D55" s="25" t="s">
        <v>1083</v>
      </c>
      <c r="F55" s="27"/>
      <c r="G55" s="28"/>
      <c r="H55" s="27"/>
      <c r="I55" s="28"/>
      <c r="J55" s="27"/>
      <c r="K55" s="28"/>
      <c r="L55" s="27"/>
      <c r="M55" s="28"/>
      <c r="N55" s="27"/>
      <c r="O55" s="28"/>
      <c r="P55" s="27"/>
      <c r="Q55" s="28"/>
      <c r="R55" s="27"/>
      <c r="S55" s="28">
        <v>0.25</v>
      </c>
      <c r="T55" s="28">
        <v>0.25</v>
      </c>
      <c r="U55" s="27"/>
      <c r="V55" s="28"/>
      <c r="W55" s="27"/>
      <c r="X55" s="28"/>
      <c r="Y55" s="27"/>
      <c r="Z55" s="27"/>
      <c r="AA55" s="27"/>
      <c r="AB55" s="27"/>
      <c r="AC55" s="29"/>
      <c r="AD55" s="31" t="s">
        <v>1082</v>
      </c>
      <c r="AE55" s="31" t="s">
        <v>807</v>
      </c>
      <c r="AF55" s="26">
        <v>0.5</v>
      </c>
      <c r="AG55" s="30">
        <f>SUM(F55,H55,J55,L55,N55,P55,R55,U55,W55,Y55,Z55,AA55,AB55)</f>
        <v>0</v>
      </c>
      <c r="AH55" s="30">
        <f t="shared" si="0"/>
        <v>0</v>
      </c>
      <c r="AI55" s="28">
        <f>SUM(G55,I55,K55,M55,O55,Q55,S55,T55,V55,X55)</f>
        <v>0.5</v>
      </c>
      <c r="AJ55" s="39">
        <f t="shared" si="1"/>
        <v>0.5</v>
      </c>
      <c r="AK55" s="40">
        <f>YEAR(C55)-YEAR(B55)+1</f>
        <v>10</v>
      </c>
      <c r="AL55" s="40">
        <f t="shared" si="2"/>
        <v>3</v>
      </c>
      <c r="AM55" s="39">
        <f>AF55+AH55+AJ55+AL55+AC55</f>
        <v>4</v>
      </c>
      <c r="AN55" s="37">
        <f t="shared" si="3"/>
        <v>4</v>
      </c>
      <c r="AO55" s="33"/>
    </row>
    <row r="56" spans="1:41" s="8" customFormat="1" ht="15.75" x14ac:dyDescent="0.25">
      <c r="A56" s="23">
        <v>33776</v>
      </c>
      <c r="B56" s="24">
        <v>28634</v>
      </c>
      <c r="C56" s="24">
        <v>45291</v>
      </c>
      <c r="D56" s="25" t="s">
        <v>1327</v>
      </c>
      <c r="F56" s="27">
        <v>0.25</v>
      </c>
      <c r="G56" s="28"/>
      <c r="H56" s="27"/>
      <c r="I56" s="28"/>
      <c r="J56" s="27"/>
      <c r="K56" s="28"/>
      <c r="L56" s="27"/>
      <c r="M56" s="28"/>
      <c r="N56" s="27"/>
      <c r="O56" s="28"/>
      <c r="P56" s="27"/>
      <c r="Q56" s="28"/>
      <c r="R56" s="27"/>
      <c r="S56" s="28">
        <v>0.25</v>
      </c>
      <c r="T56" s="28"/>
      <c r="U56" s="27"/>
      <c r="V56" s="28"/>
      <c r="W56" s="27"/>
      <c r="X56" s="28"/>
      <c r="Y56" s="27"/>
      <c r="Z56" s="27"/>
      <c r="AA56" s="27"/>
      <c r="AB56" s="27"/>
      <c r="AC56" s="29"/>
      <c r="AD56" s="31" t="s">
        <v>1326</v>
      </c>
      <c r="AE56" s="31" t="s">
        <v>104</v>
      </c>
      <c r="AF56" s="26">
        <v>0.5</v>
      </c>
      <c r="AG56" s="30">
        <f>SUM(F56,H56,J56,L56,N56,P56,R56,U56,W56,Y56,Z56,AA56,AB56)</f>
        <v>0.25</v>
      </c>
      <c r="AH56" s="30">
        <f t="shared" si="0"/>
        <v>0.25</v>
      </c>
      <c r="AI56" s="28">
        <f>SUM(G56,I56,K56,M56,O56,Q56,S56,T56,V56,X56)</f>
        <v>0.25</v>
      </c>
      <c r="AJ56" s="39">
        <f t="shared" si="1"/>
        <v>0.25</v>
      </c>
      <c r="AK56" s="40">
        <f>YEAR(C56)-YEAR(B56)+1</f>
        <v>46</v>
      </c>
      <c r="AL56" s="40">
        <f t="shared" si="2"/>
        <v>3</v>
      </c>
      <c r="AM56" s="39">
        <f>AF56+AH56+AJ56+AL56+AC56</f>
        <v>4</v>
      </c>
      <c r="AN56" s="37">
        <f t="shared" si="3"/>
        <v>4</v>
      </c>
      <c r="AO56" s="33"/>
    </row>
    <row r="57" spans="1:41" s="8" customFormat="1" ht="15.75" x14ac:dyDescent="0.25">
      <c r="A57" s="23">
        <v>179612</v>
      </c>
      <c r="B57" s="24">
        <v>41410</v>
      </c>
      <c r="C57" s="24">
        <v>45291</v>
      </c>
      <c r="D57" s="25" t="s">
        <v>1556</v>
      </c>
      <c r="F57" s="27"/>
      <c r="G57" s="28"/>
      <c r="H57" s="27"/>
      <c r="I57" s="28"/>
      <c r="J57" s="27"/>
      <c r="K57" s="28"/>
      <c r="L57" s="27"/>
      <c r="M57" s="28"/>
      <c r="N57" s="27"/>
      <c r="O57" s="28"/>
      <c r="P57" s="27"/>
      <c r="Q57" s="28"/>
      <c r="R57" s="27"/>
      <c r="S57" s="28"/>
      <c r="T57" s="28"/>
      <c r="U57" s="27"/>
      <c r="V57" s="28"/>
      <c r="W57" s="27"/>
      <c r="X57" s="28"/>
      <c r="Y57" s="27">
        <v>0.25</v>
      </c>
      <c r="Z57" s="27">
        <v>0.25</v>
      </c>
      <c r="AA57" s="27"/>
      <c r="AB57" s="27"/>
      <c r="AC57" s="29"/>
      <c r="AD57" s="31" t="s">
        <v>1555</v>
      </c>
      <c r="AE57" s="31" t="s">
        <v>44</v>
      </c>
      <c r="AF57" s="26">
        <v>0.5</v>
      </c>
      <c r="AG57" s="30">
        <f>SUM(F57,H57,J57,L57,N57,P57,R57,U57,W57,Y57,Z57,AA57,AB57)</f>
        <v>0.5</v>
      </c>
      <c r="AH57" s="30">
        <f t="shared" si="0"/>
        <v>0.5</v>
      </c>
      <c r="AI57" s="28">
        <f>SUM(G57,I57,K57,M57,O57,Q57,S57,T57,V57,X57)</f>
        <v>0</v>
      </c>
      <c r="AJ57" s="39">
        <f t="shared" si="1"/>
        <v>0</v>
      </c>
      <c r="AK57" s="40">
        <f>YEAR(C57)-YEAR(B57)+1</f>
        <v>11</v>
      </c>
      <c r="AL57" s="40">
        <f t="shared" si="2"/>
        <v>3</v>
      </c>
      <c r="AM57" s="39">
        <f>AF57+AH57+AJ57+AL57+AC57</f>
        <v>4</v>
      </c>
      <c r="AN57" s="37">
        <f t="shared" si="3"/>
        <v>4</v>
      </c>
      <c r="AO57" s="33"/>
    </row>
    <row r="58" spans="1:41" s="8" customFormat="1" ht="15.75" x14ac:dyDescent="0.25">
      <c r="A58" s="23">
        <v>33825</v>
      </c>
      <c r="B58" s="24">
        <v>36861</v>
      </c>
      <c r="C58" s="24">
        <v>45291</v>
      </c>
      <c r="D58" s="25" t="s">
        <v>1605</v>
      </c>
      <c r="F58" s="27"/>
      <c r="G58" s="28"/>
      <c r="H58" s="27"/>
      <c r="I58" s="28"/>
      <c r="J58" s="27"/>
      <c r="K58" s="28"/>
      <c r="L58" s="27"/>
      <c r="M58" s="28"/>
      <c r="N58" s="27"/>
      <c r="O58" s="28"/>
      <c r="P58" s="27"/>
      <c r="Q58" s="28"/>
      <c r="R58" s="27"/>
      <c r="S58" s="28">
        <v>0.25</v>
      </c>
      <c r="T58" s="28">
        <v>0.25</v>
      </c>
      <c r="U58" s="27"/>
      <c r="V58" s="28"/>
      <c r="W58" s="27"/>
      <c r="X58" s="28"/>
      <c r="Y58" s="27"/>
      <c r="Z58" s="27"/>
      <c r="AA58" s="27"/>
      <c r="AB58" s="27"/>
      <c r="AC58" s="29"/>
      <c r="AD58" s="31" t="s">
        <v>1604</v>
      </c>
      <c r="AE58" s="31" t="s">
        <v>42</v>
      </c>
      <c r="AF58" s="26">
        <v>0.5</v>
      </c>
      <c r="AG58" s="30">
        <f>SUM(F58,H58,J58,L58,N58,P58,R58,U58,W58,Y58,Z58,AA58,AB58)</f>
        <v>0</v>
      </c>
      <c r="AH58" s="30">
        <f t="shared" si="0"/>
        <v>0</v>
      </c>
      <c r="AI58" s="28">
        <f>SUM(G58,I58,K58,M58,O58,Q58,S58,T58,V58,X58)</f>
        <v>0.5</v>
      </c>
      <c r="AJ58" s="39">
        <f t="shared" si="1"/>
        <v>0.5</v>
      </c>
      <c r="AK58" s="40">
        <f>YEAR(C58)-YEAR(B58)+1</f>
        <v>24</v>
      </c>
      <c r="AL58" s="40">
        <f t="shared" si="2"/>
        <v>3</v>
      </c>
      <c r="AM58" s="39">
        <f>AF58+AH58+AJ58+AL58+AC58</f>
        <v>4</v>
      </c>
      <c r="AN58" s="37">
        <f t="shared" si="3"/>
        <v>4</v>
      </c>
      <c r="AO58" s="33"/>
    </row>
    <row r="59" spans="1:41" s="8" customFormat="1" ht="15.75" x14ac:dyDescent="0.25">
      <c r="A59" s="23">
        <v>33862</v>
      </c>
      <c r="B59" s="24">
        <v>27760</v>
      </c>
      <c r="C59" s="24">
        <v>45291</v>
      </c>
      <c r="D59" s="25" t="s">
        <v>1859</v>
      </c>
      <c r="F59" s="27"/>
      <c r="G59" s="28"/>
      <c r="H59" s="27"/>
      <c r="I59" s="28">
        <v>0.25</v>
      </c>
      <c r="J59" s="27"/>
      <c r="K59" s="28"/>
      <c r="L59" s="27"/>
      <c r="M59" s="28"/>
      <c r="N59" s="27"/>
      <c r="O59" s="28">
        <v>0.25</v>
      </c>
      <c r="P59" s="27"/>
      <c r="Q59" s="28"/>
      <c r="R59" s="27"/>
      <c r="S59" s="28"/>
      <c r="T59" s="28"/>
      <c r="U59" s="27"/>
      <c r="V59" s="28"/>
      <c r="W59" s="27"/>
      <c r="X59" s="28"/>
      <c r="Y59" s="27"/>
      <c r="Z59" s="27"/>
      <c r="AA59" s="27"/>
      <c r="AB59" s="27"/>
      <c r="AC59" s="29"/>
      <c r="AD59" s="31" t="s">
        <v>1858</v>
      </c>
      <c r="AE59" s="31" t="s">
        <v>76</v>
      </c>
      <c r="AF59" s="26">
        <v>0.5</v>
      </c>
      <c r="AG59" s="30">
        <f>SUM(F59,H59,J59,L59,N59,P59,R59,U59,W59,Y59,Z59,AA59,AB59)</f>
        <v>0</v>
      </c>
      <c r="AH59" s="30">
        <f t="shared" si="0"/>
        <v>0</v>
      </c>
      <c r="AI59" s="28">
        <f>SUM(G59,I59,K59,M59,O59,Q59,S59,T59,V59,X59)</f>
        <v>0.5</v>
      </c>
      <c r="AJ59" s="39">
        <f t="shared" si="1"/>
        <v>0.5</v>
      </c>
      <c r="AK59" s="40">
        <f>YEAR(C59)-YEAR(B59)+1</f>
        <v>48</v>
      </c>
      <c r="AL59" s="40">
        <f t="shared" si="2"/>
        <v>3</v>
      </c>
      <c r="AM59" s="39">
        <f>AF59+AH59+AJ59+AL59+AC59</f>
        <v>4</v>
      </c>
      <c r="AN59" s="37">
        <f t="shared" si="3"/>
        <v>4</v>
      </c>
      <c r="AO59" s="33"/>
    </row>
    <row r="60" spans="1:41" s="8" customFormat="1" ht="15.75" x14ac:dyDescent="0.25">
      <c r="A60" s="23">
        <v>33866</v>
      </c>
      <c r="B60" s="24">
        <v>36861</v>
      </c>
      <c r="C60" s="24">
        <v>45291</v>
      </c>
      <c r="D60" s="25" t="s">
        <v>1895</v>
      </c>
      <c r="F60" s="27"/>
      <c r="G60" s="28"/>
      <c r="H60" s="27"/>
      <c r="I60" s="28">
        <v>0.25</v>
      </c>
      <c r="J60" s="27"/>
      <c r="K60" s="28"/>
      <c r="L60" s="27"/>
      <c r="M60" s="28"/>
      <c r="N60" s="27"/>
      <c r="O60" s="28"/>
      <c r="P60" s="27"/>
      <c r="Q60" s="28"/>
      <c r="R60" s="27"/>
      <c r="S60" s="28"/>
      <c r="T60" s="28"/>
      <c r="U60" s="27"/>
      <c r="V60" s="28"/>
      <c r="W60" s="27"/>
      <c r="X60" s="28"/>
      <c r="Y60" s="27"/>
      <c r="Z60" s="27">
        <v>0.25</v>
      </c>
      <c r="AA60" s="27"/>
      <c r="AB60" s="27"/>
      <c r="AC60" s="29"/>
      <c r="AD60" s="31" t="s">
        <v>1893</v>
      </c>
      <c r="AE60" s="31" t="s">
        <v>1894</v>
      </c>
      <c r="AF60" s="26">
        <v>0.5</v>
      </c>
      <c r="AG60" s="30">
        <f>SUM(F60,H60,J60,L60,N60,P60,R60,U60,W60,Y60,Z60,AA60,AB60)</f>
        <v>0.25</v>
      </c>
      <c r="AH60" s="30">
        <f t="shared" si="0"/>
        <v>0.25</v>
      </c>
      <c r="AI60" s="28">
        <f>SUM(G60,I60,K60,M60,O60,Q60,S60,T60,V60,X60)</f>
        <v>0.25</v>
      </c>
      <c r="AJ60" s="39">
        <f t="shared" si="1"/>
        <v>0.25</v>
      </c>
      <c r="AK60" s="40">
        <f>YEAR(C60)-YEAR(B60)+1</f>
        <v>24</v>
      </c>
      <c r="AL60" s="40">
        <f t="shared" si="2"/>
        <v>3</v>
      </c>
      <c r="AM60" s="39">
        <f>AF60+AH60+AJ60+AL60+AC60</f>
        <v>4</v>
      </c>
      <c r="AN60" s="37">
        <f t="shared" si="3"/>
        <v>4</v>
      </c>
      <c r="AO60" s="33"/>
    </row>
    <row r="61" spans="1:41" s="8" customFormat="1" ht="15.75" x14ac:dyDescent="0.25">
      <c r="A61" s="23">
        <v>33871</v>
      </c>
      <c r="B61" s="24">
        <v>28491</v>
      </c>
      <c r="C61" s="24">
        <v>45291</v>
      </c>
      <c r="D61" s="25" t="s">
        <v>1909</v>
      </c>
      <c r="F61" s="27"/>
      <c r="G61" s="28"/>
      <c r="H61" s="27"/>
      <c r="I61" s="28"/>
      <c r="J61" s="27"/>
      <c r="K61" s="28"/>
      <c r="L61" s="27"/>
      <c r="M61" s="28"/>
      <c r="N61" s="27"/>
      <c r="O61" s="28"/>
      <c r="P61" s="27"/>
      <c r="Q61" s="28"/>
      <c r="R61" s="27">
        <v>0.25</v>
      </c>
      <c r="S61" s="28">
        <v>0.25</v>
      </c>
      <c r="T61" s="28"/>
      <c r="U61" s="27"/>
      <c r="V61" s="28"/>
      <c r="W61" s="27"/>
      <c r="X61" s="28"/>
      <c r="Y61" s="27"/>
      <c r="Z61" s="27"/>
      <c r="AA61" s="27"/>
      <c r="AB61" s="27"/>
      <c r="AC61" s="29"/>
      <c r="AD61" s="31" t="s">
        <v>1908</v>
      </c>
      <c r="AE61" s="31" t="s">
        <v>42</v>
      </c>
      <c r="AF61" s="26">
        <v>0.5</v>
      </c>
      <c r="AG61" s="30">
        <f>SUM(F61,H61,J61,L61,N61,P61,R61,U61,W61,Y61,Z61,AA61,AB61)</f>
        <v>0.25</v>
      </c>
      <c r="AH61" s="30">
        <f t="shared" si="0"/>
        <v>0.25</v>
      </c>
      <c r="AI61" s="28">
        <f>SUM(G61,I61,K61,M61,O61,Q61,S61,T61,V61,X61)</f>
        <v>0.25</v>
      </c>
      <c r="AJ61" s="39">
        <f t="shared" si="1"/>
        <v>0.25</v>
      </c>
      <c r="AK61" s="40">
        <f>YEAR(C61)-YEAR(B61)+1</f>
        <v>46</v>
      </c>
      <c r="AL61" s="40">
        <f t="shared" si="2"/>
        <v>3</v>
      </c>
      <c r="AM61" s="39">
        <f>AF61+AH61+AJ61+AL61+AC61</f>
        <v>4</v>
      </c>
      <c r="AN61" s="37">
        <f t="shared" si="3"/>
        <v>4</v>
      </c>
      <c r="AO61" s="33"/>
    </row>
    <row r="62" spans="1:41" s="8" customFormat="1" ht="15.75" x14ac:dyDescent="0.25">
      <c r="A62" s="23">
        <v>207760</v>
      </c>
      <c r="B62" s="24">
        <v>42174</v>
      </c>
      <c r="C62" s="24">
        <v>45291</v>
      </c>
      <c r="D62" s="25" t="s">
        <v>270</v>
      </c>
      <c r="F62" s="27"/>
      <c r="G62" s="28"/>
      <c r="H62" s="27"/>
      <c r="I62" s="28">
        <v>0.25</v>
      </c>
      <c r="J62" s="27"/>
      <c r="K62" s="28">
        <v>0.25</v>
      </c>
      <c r="L62" s="27"/>
      <c r="M62" s="28"/>
      <c r="N62" s="27"/>
      <c r="O62" s="28">
        <v>0.25</v>
      </c>
      <c r="P62" s="27"/>
      <c r="Q62" s="28"/>
      <c r="R62" s="27"/>
      <c r="S62" s="28"/>
      <c r="T62" s="28"/>
      <c r="U62" s="27"/>
      <c r="V62" s="28"/>
      <c r="W62" s="27"/>
      <c r="X62" s="28"/>
      <c r="Y62" s="27"/>
      <c r="Z62" s="27"/>
      <c r="AA62" s="27"/>
      <c r="AB62" s="27"/>
      <c r="AC62" s="29"/>
      <c r="AD62" s="31" t="s">
        <v>269</v>
      </c>
      <c r="AE62" s="31" t="s">
        <v>40</v>
      </c>
      <c r="AF62" s="26">
        <v>0.5</v>
      </c>
      <c r="AG62" s="30">
        <f>SUM(F62,H62,J62,L62,N62,P62,R62,U62,W62,Y62,Z62,AA62,AB62)</f>
        <v>0</v>
      </c>
      <c r="AH62" s="30">
        <f t="shared" si="0"/>
        <v>0</v>
      </c>
      <c r="AI62" s="28">
        <f>SUM(G62,I62,K62,M62,O62,Q62,S62,T62,V62,X62)</f>
        <v>0.75</v>
      </c>
      <c r="AJ62" s="39">
        <f t="shared" si="1"/>
        <v>0.75</v>
      </c>
      <c r="AK62" s="40">
        <f>YEAR(C62)-YEAR(B62)+1</f>
        <v>9</v>
      </c>
      <c r="AL62" s="40">
        <f t="shared" si="2"/>
        <v>2.6999999999999997</v>
      </c>
      <c r="AM62" s="39">
        <f>AF62+AH62+AJ62+AL62+AC62</f>
        <v>3.9499999999999997</v>
      </c>
      <c r="AN62" s="37">
        <f t="shared" si="3"/>
        <v>3.9499999999999997</v>
      </c>
      <c r="AO62" s="33"/>
    </row>
    <row r="63" spans="1:41" s="8" customFormat="1" ht="15.75" x14ac:dyDescent="0.25">
      <c r="A63" s="23">
        <v>210400</v>
      </c>
      <c r="B63" s="24">
        <v>42214</v>
      </c>
      <c r="C63" s="24">
        <v>45291</v>
      </c>
      <c r="D63" s="25" t="s">
        <v>409</v>
      </c>
      <c r="F63" s="27">
        <v>0.25</v>
      </c>
      <c r="G63" s="28">
        <v>0.25</v>
      </c>
      <c r="H63" s="27"/>
      <c r="I63" s="28">
        <v>0.25</v>
      </c>
      <c r="J63" s="27"/>
      <c r="K63" s="28"/>
      <c r="L63" s="27"/>
      <c r="M63" s="28">
        <v>0.25</v>
      </c>
      <c r="N63" s="27"/>
      <c r="O63" s="28"/>
      <c r="P63" s="27"/>
      <c r="Q63" s="28"/>
      <c r="R63" s="27">
        <v>0.25</v>
      </c>
      <c r="S63" s="28"/>
      <c r="T63" s="28"/>
      <c r="U63" s="27"/>
      <c r="V63" s="28"/>
      <c r="W63" s="27"/>
      <c r="X63" s="28"/>
      <c r="Y63" s="27"/>
      <c r="Z63" s="27"/>
      <c r="AA63" s="27"/>
      <c r="AB63" s="27"/>
      <c r="AC63" s="29"/>
      <c r="AD63" s="31" t="s">
        <v>408</v>
      </c>
      <c r="AE63" s="31" t="s">
        <v>371</v>
      </c>
      <c r="AF63" s="26"/>
      <c r="AG63" s="30">
        <f>SUM(F63,H63,J63,L63,N63,P63,R63,U63,W63,Y63,Z63,AA63,AB63)</f>
        <v>0.5</v>
      </c>
      <c r="AH63" s="30">
        <f t="shared" si="0"/>
        <v>0.5</v>
      </c>
      <c r="AI63" s="28">
        <f>SUM(G63,I63,K63,M63,O63,Q63,S63,T63,V63,X63)</f>
        <v>0.75</v>
      </c>
      <c r="AJ63" s="39">
        <f t="shared" si="1"/>
        <v>0.75</v>
      </c>
      <c r="AK63" s="40">
        <f>YEAR(C63)-YEAR(B63)+1</f>
        <v>9</v>
      </c>
      <c r="AL63" s="40">
        <f t="shared" si="2"/>
        <v>2.6999999999999997</v>
      </c>
      <c r="AM63" s="39">
        <f>AF63+AH63+AJ63+AL63+AC63</f>
        <v>3.9499999999999997</v>
      </c>
      <c r="AN63" s="37">
        <f t="shared" si="3"/>
        <v>3.9499999999999997</v>
      </c>
      <c r="AO63" s="33"/>
    </row>
    <row r="64" spans="1:41" s="8" customFormat="1" ht="15.75" x14ac:dyDescent="0.25">
      <c r="A64" s="23">
        <v>207982</v>
      </c>
      <c r="B64" s="24">
        <v>42174</v>
      </c>
      <c r="C64" s="24">
        <v>45291</v>
      </c>
      <c r="D64" s="25" t="s">
        <v>653</v>
      </c>
      <c r="F64" s="27"/>
      <c r="G64" s="28"/>
      <c r="H64" s="27"/>
      <c r="I64" s="28">
        <v>0.25</v>
      </c>
      <c r="J64" s="27"/>
      <c r="K64" s="28"/>
      <c r="L64" s="27"/>
      <c r="M64" s="28"/>
      <c r="N64" s="27"/>
      <c r="O64" s="28">
        <v>0.25</v>
      </c>
      <c r="P64" s="27"/>
      <c r="Q64" s="28">
        <v>0.25</v>
      </c>
      <c r="R64" s="27"/>
      <c r="S64" s="28"/>
      <c r="T64" s="28"/>
      <c r="U64" s="27"/>
      <c r="V64" s="28"/>
      <c r="W64" s="27"/>
      <c r="X64" s="28"/>
      <c r="Y64" s="27"/>
      <c r="Z64" s="27"/>
      <c r="AA64" s="27"/>
      <c r="AB64" s="27"/>
      <c r="AC64" s="29"/>
      <c r="AD64" s="31" t="s">
        <v>652</v>
      </c>
      <c r="AE64" s="31" t="s">
        <v>40</v>
      </c>
      <c r="AF64" s="26">
        <v>0.5</v>
      </c>
      <c r="AG64" s="30">
        <f>SUM(F64,H64,J64,L64,N64,P64,R64,U64,W64,Y64,Z64,AA64,AB64)</f>
        <v>0</v>
      </c>
      <c r="AH64" s="30">
        <f t="shared" si="0"/>
        <v>0</v>
      </c>
      <c r="AI64" s="28">
        <f>SUM(G64,I64,K64,M64,O64,Q64,S64,T64,V64,X64)</f>
        <v>0.75</v>
      </c>
      <c r="AJ64" s="39">
        <f t="shared" si="1"/>
        <v>0.75</v>
      </c>
      <c r="AK64" s="40">
        <f>YEAR(C64)-YEAR(B64)+1</f>
        <v>9</v>
      </c>
      <c r="AL64" s="40">
        <f t="shared" si="2"/>
        <v>2.6999999999999997</v>
      </c>
      <c r="AM64" s="39">
        <f>AF64+AH64+AJ64+AL64+AC64</f>
        <v>3.9499999999999997</v>
      </c>
      <c r="AN64" s="37">
        <f t="shared" si="3"/>
        <v>3.9499999999999997</v>
      </c>
      <c r="AO64" s="33"/>
    </row>
    <row r="65" spans="1:41" s="8" customFormat="1" ht="15.75" x14ac:dyDescent="0.25">
      <c r="A65" s="23">
        <v>206263</v>
      </c>
      <c r="B65" s="24">
        <v>42140</v>
      </c>
      <c r="C65" s="24">
        <v>45291</v>
      </c>
      <c r="D65" s="25" t="s">
        <v>1043</v>
      </c>
      <c r="F65" s="27"/>
      <c r="G65" s="28">
        <v>0.25</v>
      </c>
      <c r="H65" s="27"/>
      <c r="I65" s="28"/>
      <c r="J65" s="27">
        <v>0.25</v>
      </c>
      <c r="K65" s="28">
        <v>0.25</v>
      </c>
      <c r="L65" s="27"/>
      <c r="M65" s="28"/>
      <c r="N65" s="27"/>
      <c r="O65" s="28">
        <v>0.25</v>
      </c>
      <c r="P65" s="27"/>
      <c r="Q65" s="28"/>
      <c r="R65" s="27"/>
      <c r="S65" s="28"/>
      <c r="T65" s="28"/>
      <c r="U65" s="27"/>
      <c r="V65" s="28">
        <v>0.25</v>
      </c>
      <c r="W65" s="27"/>
      <c r="X65" s="28"/>
      <c r="Y65" s="27"/>
      <c r="Z65" s="27"/>
      <c r="AA65" s="27"/>
      <c r="AB65" s="27"/>
      <c r="AC65" s="29"/>
      <c r="AD65" s="31" t="s">
        <v>1041</v>
      </c>
      <c r="AE65" s="31" t="s">
        <v>1042</v>
      </c>
      <c r="AF65" s="26"/>
      <c r="AG65" s="30">
        <f>SUM(F65,H65,J65,L65,N65,P65,R65,U65,W65,Y65,Z65,AA65,AB65)</f>
        <v>0.25</v>
      </c>
      <c r="AH65" s="30">
        <f t="shared" si="0"/>
        <v>0.25</v>
      </c>
      <c r="AI65" s="28">
        <f>SUM(G65,I65,K65,M65,O65,Q65,S65,T65,V65,X65)</f>
        <v>1</v>
      </c>
      <c r="AJ65" s="39">
        <f t="shared" si="1"/>
        <v>1</v>
      </c>
      <c r="AK65" s="40">
        <f>YEAR(C65)-YEAR(B65)+1</f>
        <v>9</v>
      </c>
      <c r="AL65" s="40">
        <f t="shared" si="2"/>
        <v>2.6999999999999997</v>
      </c>
      <c r="AM65" s="39">
        <f>AF65+AH65+AJ65+AL65+AC65</f>
        <v>3.9499999999999997</v>
      </c>
      <c r="AN65" s="37">
        <f t="shared" si="3"/>
        <v>3.9499999999999997</v>
      </c>
      <c r="AO65" s="33"/>
    </row>
    <row r="66" spans="1:41" s="8" customFormat="1" ht="15.75" x14ac:dyDescent="0.25">
      <c r="A66" s="23">
        <v>218548</v>
      </c>
      <c r="B66" s="24">
        <v>42446</v>
      </c>
      <c r="C66" s="24">
        <v>45291</v>
      </c>
      <c r="D66" s="25" t="s">
        <v>908</v>
      </c>
      <c r="F66" s="27"/>
      <c r="G66" s="28"/>
      <c r="H66" s="27"/>
      <c r="I66" s="28"/>
      <c r="J66" s="27"/>
      <c r="K66" s="28">
        <v>0.25</v>
      </c>
      <c r="L66" s="27"/>
      <c r="M66" s="28"/>
      <c r="N66" s="27"/>
      <c r="O66" s="28">
        <v>0.25</v>
      </c>
      <c r="P66" s="27"/>
      <c r="Q66" s="28"/>
      <c r="R66" s="27"/>
      <c r="S66" s="28">
        <v>0.25</v>
      </c>
      <c r="T66" s="28"/>
      <c r="U66" s="27"/>
      <c r="V66" s="28"/>
      <c r="W66" s="27"/>
      <c r="X66" s="28"/>
      <c r="Y66" s="27"/>
      <c r="Z66" s="27"/>
      <c r="AA66" s="27"/>
      <c r="AB66" s="27">
        <v>0.25</v>
      </c>
      <c r="AC66" s="29"/>
      <c r="AD66" s="31" t="s">
        <v>907</v>
      </c>
      <c r="AE66" s="31" t="s">
        <v>133</v>
      </c>
      <c r="AF66" s="26">
        <v>0.5</v>
      </c>
      <c r="AG66" s="30">
        <f>SUM(F66,H66,J66,L66,N66,P66,R66,U66,W66,Y66,Z66,AA66,AB66)</f>
        <v>0.25</v>
      </c>
      <c r="AH66" s="30">
        <f t="shared" si="0"/>
        <v>0.25</v>
      </c>
      <c r="AI66" s="28">
        <f>SUM(G66,I66,K66,M66,O66,Q66,S66,T66,V66,X66)</f>
        <v>0.75</v>
      </c>
      <c r="AJ66" s="39">
        <f t="shared" si="1"/>
        <v>0.75</v>
      </c>
      <c r="AK66" s="40">
        <f>YEAR(C66)-YEAR(B66)+1</f>
        <v>8</v>
      </c>
      <c r="AL66" s="40">
        <f t="shared" si="2"/>
        <v>2.4</v>
      </c>
      <c r="AM66" s="39">
        <f>AF66+AH66+AJ66+AL66+AC66</f>
        <v>3.9</v>
      </c>
      <c r="AN66" s="37">
        <f t="shared" si="3"/>
        <v>3.9</v>
      </c>
      <c r="AO66" s="33"/>
    </row>
    <row r="67" spans="1:41" s="8" customFormat="1" ht="15.75" x14ac:dyDescent="0.25">
      <c r="A67" s="23">
        <v>252335</v>
      </c>
      <c r="B67" s="24">
        <v>42923</v>
      </c>
      <c r="C67" s="24">
        <v>45291</v>
      </c>
      <c r="D67" s="25" t="s">
        <v>656</v>
      </c>
      <c r="F67" s="27"/>
      <c r="G67" s="28">
        <v>0.25</v>
      </c>
      <c r="H67" s="27"/>
      <c r="I67" s="28">
        <v>0.25</v>
      </c>
      <c r="J67" s="27"/>
      <c r="K67" s="28"/>
      <c r="L67" s="27"/>
      <c r="M67" s="28">
        <v>0.25</v>
      </c>
      <c r="N67" s="27"/>
      <c r="O67" s="28">
        <v>0.25</v>
      </c>
      <c r="P67" s="27">
        <v>0.25</v>
      </c>
      <c r="Q67" s="28"/>
      <c r="R67" s="27">
        <v>0.25</v>
      </c>
      <c r="S67" s="28"/>
      <c r="T67" s="28"/>
      <c r="U67" s="27"/>
      <c r="V67" s="28">
        <v>0.25</v>
      </c>
      <c r="W67" s="27"/>
      <c r="X67" s="28"/>
      <c r="Y67" s="27"/>
      <c r="Z67" s="27"/>
      <c r="AA67" s="27"/>
      <c r="AB67" s="27"/>
      <c r="AC67" s="29"/>
      <c r="AD67" s="31" t="s">
        <v>652</v>
      </c>
      <c r="AE67" s="31" t="s">
        <v>655</v>
      </c>
      <c r="AF67" s="26"/>
      <c r="AG67" s="30">
        <f>SUM(F67,H67,J67,L67,N67,P67,R67,U67,W67,Y67,Z67,AA67,AB67)</f>
        <v>0.5</v>
      </c>
      <c r="AH67" s="30">
        <f t="shared" ref="AH67:AH130" si="4">IF(AG67&gt;=2,2,AG67)</f>
        <v>0.5</v>
      </c>
      <c r="AI67" s="28">
        <f>SUM(G67,I67,K67,M67,O67,Q67,S67,T67,V67,X67)</f>
        <v>1.25</v>
      </c>
      <c r="AJ67" s="39">
        <f t="shared" ref="AJ67:AJ130" si="5">IF(AI67&gt;=2,2,AI67)</f>
        <v>1.25</v>
      </c>
      <c r="AK67" s="40">
        <f>YEAR(C67)-YEAR(B67)+1</f>
        <v>7</v>
      </c>
      <c r="AL67" s="40">
        <f t="shared" ref="AL67:AL130" si="6">IF(AK67*0.3&gt;=3,3,AK67*0.3)</f>
        <v>2.1</v>
      </c>
      <c r="AM67" s="39">
        <f>AF67+AH67+AJ67+AL67+AC67</f>
        <v>3.85</v>
      </c>
      <c r="AN67" s="37">
        <f t="shared" ref="AN67:AN130" si="7">IF(AM67&gt;=5,5,AM67)</f>
        <v>3.85</v>
      </c>
      <c r="AO67" s="33"/>
    </row>
    <row r="68" spans="1:41" s="8" customFormat="1" ht="15.75" x14ac:dyDescent="0.25">
      <c r="A68" s="23">
        <v>265203</v>
      </c>
      <c r="B68" s="24">
        <v>43187</v>
      </c>
      <c r="C68" s="24">
        <v>45291</v>
      </c>
      <c r="D68" s="25" t="s">
        <v>996</v>
      </c>
      <c r="F68" s="27"/>
      <c r="G68" s="28">
        <v>0.25</v>
      </c>
      <c r="H68" s="27"/>
      <c r="I68" s="28">
        <v>0.25</v>
      </c>
      <c r="J68" s="27"/>
      <c r="K68" s="28"/>
      <c r="L68" s="27"/>
      <c r="M68" s="28">
        <v>0.25</v>
      </c>
      <c r="N68" s="27"/>
      <c r="O68" s="28">
        <v>0.25</v>
      </c>
      <c r="P68" s="27"/>
      <c r="Q68" s="28"/>
      <c r="R68" s="27"/>
      <c r="S68" s="28"/>
      <c r="T68" s="28">
        <v>0.25</v>
      </c>
      <c r="U68" s="27"/>
      <c r="V68" s="28">
        <v>0.25</v>
      </c>
      <c r="W68" s="27">
        <v>0.25</v>
      </c>
      <c r="X68" s="28">
        <v>0.25</v>
      </c>
      <c r="Y68" s="27"/>
      <c r="Z68" s="27"/>
      <c r="AA68" s="27"/>
      <c r="AB68" s="27"/>
      <c r="AC68" s="29"/>
      <c r="AD68" s="31" t="s">
        <v>995</v>
      </c>
      <c r="AE68" s="31" t="s">
        <v>207</v>
      </c>
      <c r="AF68" s="26"/>
      <c r="AG68" s="30">
        <f>SUM(F68,H68,J68,L68,N68,P68,R68,U68,W68,Y68,Z68,AA68,AB68)</f>
        <v>0.25</v>
      </c>
      <c r="AH68" s="30">
        <f t="shared" si="4"/>
        <v>0.25</v>
      </c>
      <c r="AI68" s="28">
        <f>SUM(G68,I68,K68,M68,O68,Q68,S68,T68,V68,X68)</f>
        <v>1.75</v>
      </c>
      <c r="AJ68" s="39">
        <f t="shared" si="5"/>
        <v>1.75</v>
      </c>
      <c r="AK68" s="40">
        <f>YEAR(C68)-YEAR(B68)+1</f>
        <v>6</v>
      </c>
      <c r="AL68" s="40">
        <f t="shared" si="6"/>
        <v>1.7999999999999998</v>
      </c>
      <c r="AM68" s="39">
        <f>AF68+AH68+AJ68+AL68+AC68</f>
        <v>3.8</v>
      </c>
      <c r="AN68" s="37">
        <f t="shared" si="7"/>
        <v>3.8</v>
      </c>
      <c r="AO68" s="33"/>
    </row>
    <row r="69" spans="1:41" s="8" customFormat="1" ht="15.75" x14ac:dyDescent="0.25">
      <c r="A69" s="23">
        <v>262861</v>
      </c>
      <c r="B69" s="24">
        <v>43152</v>
      </c>
      <c r="C69" s="24">
        <v>45291</v>
      </c>
      <c r="D69" s="25" t="s">
        <v>999</v>
      </c>
      <c r="F69" s="27"/>
      <c r="G69" s="28"/>
      <c r="H69" s="27"/>
      <c r="I69" s="28">
        <v>0.25</v>
      </c>
      <c r="J69" s="27"/>
      <c r="K69" s="28">
        <v>0.25</v>
      </c>
      <c r="L69" s="27"/>
      <c r="M69" s="28">
        <v>0.25</v>
      </c>
      <c r="N69" s="27"/>
      <c r="O69" s="28">
        <v>0.25</v>
      </c>
      <c r="P69" s="27"/>
      <c r="Q69" s="28"/>
      <c r="R69" s="27"/>
      <c r="S69" s="28"/>
      <c r="T69" s="28"/>
      <c r="U69" s="27"/>
      <c r="V69" s="28"/>
      <c r="W69" s="27">
        <v>0.25</v>
      </c>
      <c r="X69" s="28"/>
      <c r="Y69" s="27"/>
      <c r="Z69" s="27">
        <v>0.25</v>
      </c>
      <c r="AA69" s="27"/>
      <c r="AB69" s="27"/>
      <c r="AC69" s="29"/>
      <c r="AD69" s="31" t="s">
        <v>995</v>
      </c>
      <c r="AE69" s="31" t="s">
        <v>136</v>
      </c>
      <c r="AF69" s="26">
        <v>0.5</v>
      </c>
      <c r="AG69" s="30">
        <f>SUM(F69,H69,J69,L69,N69,P69,R69,U69,W69,Y69,Z69,AA69,AB69)</f>
        <v>0.5</v>
      </c>
      <c r="AH69" s="30">
        <f t="shared" si="4"/>
        <v>0.5</v>
      </c>
      <c r="AI69" s="28">
        <f>SUM(G69,I69,K69,M69,O69,Q69,S69,T69,V69,X69)</f>
        <v>1</v>
      </c>
      <c r="AJ69" s="39">
        <f t="shared" si="5"/>
        <v>1</v>
      </c>
      <c r="AK69" s="40">
        <f>YEAR(C69)-YEAR(B69)+1</f>
        <v>6</v>
      </c>
      <c r="AL69" s="40">
        <f t="shared" si="6"/>
        <v>1.7999999999999998</v>
      </c>
      <c r="AM69" s="39">
        <f>AF69+AH69+AJ69+AL69+AC69</f>
        <v>3.8</v>
      </c>
      <c r="AN69" s="37">
        <f t="shared" si="7"/>
        <v>3.8</v>
      </c>
      <c r="AO69" s="33"/>
    </row>
    <row r="70" spans="1:41" s="8" customFormat="1" ht="15.75" x14ac:dyDescent="0.25">
      <c r="A70" s="23">
        <v>150288</v>
      </c>
      <c r="B70" s="24">
        <v>40562</v>
      </c>
      <c r="C70" s="24">
        <v>45291</v>
      </c>
      <c r="D70" s="25" t="s">
        <v>205</v>
      </c>
      <c r="F70" s="27"/>
      <c r="G70" s="28"/>
      <c r="H70" s="27"/>
      <c r="I70" s="28"/>
      <c r="J70" s="27"/>
      <c r="K70" s="28"/>
      <c r="L70" s="27"/>
      <c r="M70" s="28"/>
      <c r="N70" s="27"/>
      <c r="O70" s="28"/>
      <c r="P70" s="27"/>
      <c r="Q70" s="28"/>
      <c r="R70" s="27">
        <v>0.25</v>
      </c>
      <c r="S70" s="28"/>
      <c r="T70" s="28"/>
      <c r="U70" s="27"/>
      <c r="V70" s="28"/>
      <c r="W70" s="27"/>
      <c r="X70" s="28"/>
      <c r="Y70" s="27"/>
      <c r="Z70" s="27"/>
      <c r="AA70" s="27"/>
      <c r="AB70" s="27"/>
      <c r="AC70" s="29"/>
      <c r="AD70" s="31" t="s">
        <v>204</v>
      </c>
      <c r="AE70" s="31" t="s">
        <v>64</v>
      </c>
      <c r="AF70" s="26">
        <v>0.5</v>
      </c>
      <c r="AG70" s="30">
        <f>SUM(F70,H70,J70,L70,N70,P70,R70,U70,W70,Y70,Z70,AA70,AB70)</f>
        <v>0.25</v>
      </c>
      <c r="AH70" s="30">
        <f t="shared" si="4"/>
        <v>0.25</v>
      </c>
      <c r="AI70" s="28">
        <f>SUM(G70,I70,K70,M70,O70,Q70,S70,T70,V70,X70)</f>
        <v>0</v>
      </c>
      <c r="AJ70" s="39">
        <f t="shared" si="5"/>
        <v>0</v>
      </c>
      <c r="AK70" s="40">
        <f>YEAR(C70)-YEAR(B70)+1</f>
        <v>13</v>
      </c>
      <c r="AL70" s="40">
        <f t="shared" si="6"/>
        <v>3</v>
      </c>
      <c r="AM70" s="39">
        <f>AF70+AH70+AJ70+AL70+AC70</f>
        <v>3.75</v>
      </c>
      <c r="AN70" s="37">
        <f t="shared" si="7"/>
        <v>3.75</v>
      </c>
      <c r="AO70" s="33"/>
    </row>
    <row r="71" spans="1:41" s="8" customFormat="1" ht="15.75" x14ac:dyDescent="0.25">
      <c r="A71" s="23">
        <v>128590</v>
      </c>
      <c r="B71" s="24">
        <v>39882</v>
      </c>
      <c r="C71" s="24">
        <v>45291</v>
      </c>
      <c r="D71" s="25" t="s">
        <v>284</v>
      </c>
      <c r="F71" s="27"/>
      <c r="G71" s="28"/>
      <c r="H71" s="27"/>
      <c r="I71" s="28">
        <v>0.25</v>
      </c>
      <c r="J71" s="27"/>
      <c r="K71" s="28"/>
      <c r="L71" s="27"/>
      <c r="M71" s="28"/>
      <c r="N71" s="27"/>
      <c r="O71" s="28"/>
      <c r="P71" s="27"/>
      <c r="Q71" s="28"/>
      <c r="R71" s="27"/>
      <c r="S71" s="28"/>
      <c r="T71" s="28"/>
      <c r="U71" s="27"/>
      <c r="V71" s="28"/>
      <c r="W71" s="27"/>
      <c r="X71" s="28"/>
      <c r="Y71" s="27"/>
      <c r="Z71" s="27"/>
      <c r="AA71" s="27"/>
      <c r="AB71" s="27"/>
      <c r="AC71" s="29"/>
      <c r="AD71" s="31" t="s">
        <v>282</v>
      </c>
      <c r="AE71" s="31" t="s">
        <v>283</v>
      </c>
      <c r="AF71" s="26">
        <v>0.5</v>
      </c>
      <c r="AG71" s="30">
        <f>SUM(F71,H71,J71,L71,N71,P71,R71,U71,W71,Y71,Z71,AA71,AB71)</f>
        <v>0</v>
      </c>
      <c r="AH71" s="30">
        <f t="shared" si="4"/>
        <v>0</v>
      </c>
      <c r="AI71" s="28">
        <f>SUM(G71,I71,K71,M71,O71,Q71,S71,T71,V71,X71)</f>
        <v>0.25</v>
      </c>
      <c r="AJ71" s="39">
        <f t="shared" si="5"/>
        <v>0.25</v>
      </c>
      <c r="AK71" s="40">
        <f>YEAR(C71)-YEAR(B71)+1</f>
        <v>15</v>
      </c>
      <c r="AL71" s="40">
        <f t="shared" si="6"/>
        <v>3</v>
      </c>
      <c r="AM71" s="39">
        <f>AF71+AH71+AJ71+AL71+AC71</f>
        <v>3.75</v>
      </c>
      <c r="AN71" s="37">
        <f t="shared" si="7"/>
        <v>3.75</v>
      </c>
      <c r="AO71" s="33"/>
    </row>
    <row r="72" spans="1:41" s="8" customFormat="1" ht="15.75" x14ac:dyDescent="0.25">
      <c r="A72" s="23">
        <v>33583</v>
      </c>
      <c r="B72" s="24">
        <v>32143</v>
      </c>
      <c r="C72" s="24">
        <v>45291</v>
      </c>
      <c r="D72" s="25" t="s">
        <v>288</v>
      </c>
      <c r="F72" s="27"/>
      <c r="G72" s="28"/>
      <c r="H72" s="27"/>
      <c r="I72" s="28"/>
      <c r="J72" s="27"/>
      <c r="K72" s="28"/>
      <c r="L72" s="27"/>
      <c r="M72" s="28"/>
      <c r="N72" s="27"/>
      <c r="O72" s="28"/>
      <c r="P72" s="27"/>
      <c r="Q72" s="28"/>
      <c r="R72" s="27">
        <v>0.25</v>
      </c>
      <c r="S72" s="28"/>
      <c r="T72" s="28"/>
      <c r="U72" s="27"/>
      <c r="V72" s="28"/>
      <c r="W72" s="27"/>
      <c r="X72" s="28"/>
      <c r="Y72" s="27"/>
      <c r="Z72" s="27"/>
      <c r="AA72" s="27"/>
      <c r="AB72" s="27"/>
      <c r="AC72" s="29"/>
      <c r="AD72" s="31" t="s">
        <v>286</v>
      </c>
      <c r="AE72" s="31" t="s">
        <v>287</v>
      </c>
      <c r="AF72" s="26">
        <v>0.5</v>
      </c>
      <c r="AG72" s="30">
        <f>SUM(F72,H72,J72,L72,N72,P72,R72,U72,W72,Y72,Z72,AA72,AB72)</f>
        <v>0.25</v>
      </c>
      <c r="AH72" s="30">
        <f t="shared" si="4"/>
        <v>0.25</v>
      </c>
      <c r="AI72" s="28">
        <f>SUM(G72,I72,K72,M72,O72,Q72,S72,T72,V72,X72)</f>
        <v>0</v>
      </c>
      <c r="AJ72" s="39">
        <f t="shared" si="5"/>
        <v>0</v>
      </c>
      <c r="AK72" s="40">
        <f>YEAR(C72)-YEAR(B72)+1</f>
        <v>36</v>
      </c>
      <c r="AL72" s="40">
        <f t="shared" si="6"/>
        <v>3</v>
      </c>
      <c r="AM72" s="39">
        <f>AF72+AH72+AJ72+AL72+AC72</f>
        <v>3.75</v>
      </c>
      <c r="AN72" s="37">
        <f t="shared" si="7"/>
        <v>3.75</v>
      </c>
      <c r="AO72" s="33"/>
    </row>
    <row r="73" spans="1:41" s="8" customFormat="1" ht="15.75" x14ac:dyDescent="0.25">
      <c r="A73" s="23">
        <v>198153</v>
      </c>
      <c r="B73" s="24">
        <v>41853</v>
      </c>
      <c r="C73" s="24">
        <v>45291</v>
      </c>
      <c r="D73" s="25" t="s">
        <v>384</v>
      </c>
      <c r="F73" s="27"/>
      <c r="G73" s="28">
        <v>0.25</v>
      </c>
      <c r="H73" s="27"/>
      <c r="I73" s="28"/>
      <c r="J73" s="27"/>
      <c r="K73" s="28"/>
      <c r="L73" s="27"/>
      <c r="M73" s="28"/>
      <c r="N73" s="27"/>
      <c r="O73" s="28"/>
      <c r="P73" s="27"/>
      <c r="Q73" s="28"/>
      <c r="R73" s="27"/>
      <c r="S73" s="28"/>
      <c r="T73" s="28"/>
      <c r="U73" s="27"/>
      <c r="V73" s="28">
        <v>0.25</v>
      </c>
      <c r="W73" s="27"/>
      <c r="X73" s="28">
        <v>0.25</v>
      </c>
      <c r="Y73" s="27"/>
      <c r="Z73" s="27"/>
      <c r="AA73" s="27"/>
      <c r="AB73" s="27"/>
      <c r="AC73" s="29"/>
      <c r="AD73" s="31" t="s">
        <v>383</v>
      </c>
      <c r="AE73" s="31" t="s">
        <v>25</v>
      </c>
      <c r="AF73" s="26"/>
      <c r="AG73" s="30">
        <f>SUM(F73,H73,J73,L73,N73,P73,R73,U73,W73,Y73,Z73,AA73,AB73)</f>
        <v>0</v>
      </c>
      <c r="AH73" s="30">
        <f t="shared" si="4"/>
        <v>0</v>
      </c>
      <c r="AI73" s="28">
        <f>SUM(G73,I73,K73,M73,O73,Q73,S73,T73,V73,X73)</f>
        <v>0.75</v>
      </c>
      <c r="AJ73" s="39">
        <f t="shared" si="5"/>
        <v>0.75</v>
      </c>
      <c r="AK73" s="40">
        <f>YEAR(C73)-YEAR(B73)+1</f>
        <v>10</v>
      </c>
      <c r="AL73" s="40">
        <f t="shared" si="6"/>
        <v>3</v>
      </c>
      <c r="AM73" s="39">
        <f>AF73+AH73+AJ73+AL73+AC73</f>
        <v>3.75</v>
      </c>
      <c r="AN73" s="37">
        <f t="shared" si="7"/>
        <v>3.75</v>
      </c>
      <c r="AO73" s="33"/>
    </row>
    <row r="74" spans="1:41" s="8" customFormat="1" ht="15.75" x14ac:dyDescent="0.25">
      <c r="A74" s="23">
        <v>33597</v>
      </c>
      <c r="B74" s="24">
        <v>37316</v>
      </c>
      <c r="C74" s="24">
        <v>45291</v>
      </c>
      <c r="D74" s="25" t="s">
        <v>387</v>
      </c>
      <c r="F74" s="27"/>
      <c r="G74" s="28"/>
      <c r="H74" s="27"/>
      <c r="I74" s="28"/>
      <c r="J74" s="27"/>
      <c r="K74" s="28"/>
      <c r="L74" s="27"/>
      <c r="M74" s="28"/>
      <c r="N74" s="27"/>
      <c r="O74" s="28"/>
      <c r="P74" s="27"/>
      <c r="Q74" s="28"/>
      <c r="R74" s="27"/>
      <c r="S74" s="28"/>
      <c r="T74" s="28"/>
      <c r="U74" s="27"/>
      <c r="V74" s="28"/>
      <c r="W74" s="27"/>
      <c r="X74" s="28"/>
      <c r="Y74" s="27"/>
      <c r="Z74" s="27">
        <v>0.25</v>
      </c>
      <c r="AA74" s="27"/>
      <c r="AB74" s="27"/>
      <c r="AC74" s="29"/>
      <c r="AD74" s="31" t="s">
        <v>385</v>
      </c>
      <c r="AE74" s="31" t="s">
        <v>386</v>
      </c>
      <c r="AF74" s="26">
        <v>0.5</v>
      </c>
      <c r="AG74" s="30">
        <f>SUM(F74,H74,J74,L74,N74,P74,R74,U74,W74,Y74,Z74,AA74,AB74)</f>
        <v>0.25</v>
      </c>
      <c r="AH74" s="30">
        <f t="shared" si="4"/>
        <v>0.25</v>
      </c>
      <c r="AI74" s="28">
        <f>SUM(G74,I74,K74,M74,O74,Q74,S74,T74,V74,X74)</f>
        <v>0</v>
      </c>
      <c r="AJ74" s="39">
        <f t="shared" si="5"/>
        <v>0</v>
      </c>
      <c r="AK74" s="40">
        <f>YEAR(C74)-YEAR(B74)+1</f>
        <v>22</v>
      </c>
      <c r="AL74" s="40">
        <f t="shared" si="6"/>
        <v>3</v>
      </c>
      <c r="AM74" s="39">
        <f>AF74+AH74+AJ74+AL74+AC74</f>
        <v>3.75</v>
      </c>
      <c r="AN74" s="37">
        <f t="shared" si="7"/>
        <v>3.75</v>
      </c>
      <c r="AO74" s="33"/>
    </row>
    <row r="75" spans="1:41" s="8" customFormat="1" ht="15.75" x14ac:dyDescent="0.25">
      <c r="A75" s="23">
        <v>135417</v>
      </c>
      <c r="B75" s="24">
        <v>40054</v>
      </c>
      <c r="C75" s="24">
        <v>45291</v>
      </c>
      <c r="D75" s="25" t="s">
        <v>405</v>
      </c>
      <c r="F75" s="27"/>
      <c r="G75" s="28"/>
      <c r="H75" s="27"/>
      <c r="I75" s="28"/>
      <c r="J75" s="27"/>
      <c r="K75" s="28"/>
      <c r="L75" s="27"/>
      <c r="M75" s="28"/>
      <c r="N75" s="27"/>
      <c r="O75" s="28"/>
      <c r="P75" s="27"/>
      <c r="Q75" s="28"/>
      <c r="R75" s="27"/>
      <c r="S75" s="28">
        <v>0.25</v>
      </c>
      <c r="T75" s="28"/>
      <c r="U75" s="27"/>
      <c r="V75" s="28"/>
      <c r="W75" s="27"/>
      <c r="X75" s="28"/>
      <c r="Y75" s="27"/>
      <c r="Z75" s="27"/>
      <c r="AA75" s="27"/>
      <c r="AB75" s="27"/>
      <c r="AC75" s="29"/>
      <c r="AD75" s="31" t="s">
        <v>404</v>
      </c>
      <c r="AE75" s="31" t="s">
        <v>76</v>
      </c>
      <c r="AF75" s="26">
        <v>0.5</v>
      </c>
      <c r="AG75" s="30">
        <f>SUM(F75,H75,J75,L75,N75,P75,R75,U75,W75,Y75,Z75,AA75,AB75)</f>
        <v>0</v>
      </c>
      <c r="AH75" s="30">
        <f t="shared" si="4"/>
        <v>0</v>
      </c>
      <c r="AI75" s="28">
        <f>SUM(G75,I75,K75,M75,O75,Q75,S75,T75,V75,X75)</f>
        <v>0.25</v>
      </c>
      <c r="AJ75" s="39">
        <f t="shared" si="5"/>
        <v>0.25</v>
      </c>
      <c r="AK75" s="40">
        <f>YEAR(C75)-YEAR(B75)+1</f>
        <v>15</v>
      </c>
      <c r="AL75" s="40">
        <f t="shared" si="6"/>
        <v>3</v>
      </c>
      <c r="AM75" s="39">
        <f>AF75+AH75+AJ75+AL75+AC75</f>
        <v>3.75</v>
      </c>
      <c r="AN75" s="37">
        <f t="shared" si="7"/>
        <v>3.75</v>
      </c>
      <c r="AO75" s="33"/>
    </row>
    <row r="76" spans="1:41" s="8" customFormat="1" ht="15.75" x14ac:dyDescent="0.25">
      <c r="A76" s="23">
        <v>33607</v>
      </c>
      <c r="B76" s="24">
        <v>32143</v>
      </c>
      <c r="C76" s="24">
        <v>45291</v>
      </c>
      <c r="D76" s="25" t="s">
        <v>448</v>
      </c>
      <c r="F76" s="27"/>
      <c r="G76" s="28"/>
      <c r="H76" s="27"/>
      <c r="I76" s="28"/>
      <c r="J76" s="27"/>
      <c r="K76" s="28"/>
      <c r="L76" s="27"/>
      <c r="M76" s="28"/>
      <c r="N76" s="27"/>
      <c r="O76" s="28">
        <v>0.25</v>
      </c>
      <c r="P76" s="27"/>
      <c r="Q76" s="28"/>
      <c r="R76" s="27"/>
      <c r="S76" s="28">
        <v>0.25</v>
      </c>
      <c r="T76" s="28">
        <v>0.25</v>
      </c>
      <c r="U76" s="27"/>
      <c r="V76" s="28"/>
      <c r="W76" s="27"/>
      <c r="X76" s="28"/>
      <c r="Y76" s="27"/>
      <c r="Z76" s="27"/>
      <c r="AA76" s="27"/>
      <c r="AB76" s="27"/>
      <c r="AC76" s="29"/>
      <c r="AD76" s="31" t="s">
        <v>447</v>
      </c>
      <c r="AE76" s="31" t="s">
        <v>40</v>
      </c>
      <c r="AF76" s="26"/>
      <c r="AG76" s="30">
        <f>SUM(F76,H76,J76,L76,N76,P76,R76,U76,W76,Y76,Z76,AA76,AB76)</f>
        <v>0</v>
      </c>
      <c r="AH76" s="30">
        <f t="shared" si="4"/>
        <v>0</v>
      </c>
      <c r="AI76" s="28">
        <f>SUM(G76,I76,K76,M76,O76,Q76,S76,T76,V76,X76)</f>
        <v>0.75</v>
      </c>
      <c r="AJ76" s="39">
        <f t="shared" si="5"/>
        <v>0.75</v>
      </c>
      <c r="AK76" s="40">
        <f>YEAR(C76)-YEAR(B76)+1</f>
        <v>36</v>
      </c>
      <c r="AL76" s="40">
        <f t="shared" si="6"/>
        <v>3</v>
      </c>
      <c r="AM76" s="39">
        <f>AF76+AH76+AJ76+AL76+AC76</f>
        <v>3.75</v>
      </c>
      <c r="AN76" s="37">
        <f t="shared" si="7"/>
        <v>3.75</v>
      </c>
      <c r="AO76" s="33"/>
    </row>
    <row r="77" spans="1:41" s="8" customFormat="1" ht="15.75" x14ac:dyDescent="0.25">
      <c r="A77" s="23">
        <v>33612</v>
      </c>
      <c r="B77" s="24">
        <v>31321</v>
      </c>
      <c r="C77" s="24">
        <v>45291</v>
      </c>
      <c r="D77" s="25" t="s">
        <v>479</v>
      </c>
      <c r="F77" s="27"/>
      <c r="G77" s="28"/>
      <c r="H77" s="27"/>
      <c r="I77" s="28"/>
      <c r="J77" s="27"/>
      <c r="K77" s="28"/>
      <c r="L77" s="27"/>
      <c r="M77" s="28"/>
      <c r="N77" s="27"/>
      <c r="O77" s="28"/>
      <c r="P77" s="27"/>
      <c r="Q77" s="28"/>
      <c r="R77" s="27"/>
      <c r="S77" s="28">
        <v>0.25</v>
      </c>
      <c r="T77" s="28"/>
      <c r="U77" s="27"/>
      <c r="V77" s="28"/>
      <c r="W77" s="27"/>
      <c r="X77" s="28"/>
      <c r="Y77" s="27"/>
      <c r="Z77" s="27"/>
      <c r="AA77" s="27"/>
      <c r="AB77" s="27"/>
      <c r="AC77" s="29"/>
      <c r="AD77" s="31" t="s">
        <v>475</v>
      </c>
      <c r="AE77" s="31" t="s">
        <v>478</v>
      </c>
      <c r="AF77" s="26">
        <v>0.5</v>
      </c>
      <c r="AG77" s="30">
        <f>SUM(F77,H77,J77,L77,N77,P77,R77,U77,W77,Y77,Z77,AA77,AB77)</f>
        <v>0</v>
      </c>
      <c r="AH77" s="30">
        <f t="shared" si="4"/>
        <v>0</v>
      </c>
      <c r="AI77" s="28">
        <f>SUM(G77,I77,K77,M77,O77,Q77,S77,T77,V77,X77)</f>
        <v>0.25</v>
      </c>
      <c r="AJ77" s="39">
        <f t="shared" si="5"/>
        <v>0.25</v>
      </c>
      <c r="AK77" s="40">
        <f>YEAR(C77)-YEAR(B77)+1</f>
        <v>39</v>
      </c>
      <c r="AL77" s="40">
        <f t="shared" si="6"/>
        <v>3</v>
      </c>
      <c r="AM77" s="39">
        <f>AF77+AH77+AJ77+AL77+AC77</f>
        <v>3.75</v>
      </c>
      <c r="AN77" s="37">
        <f t="shared" si="7"/>
        <v>3.75</v>
      </c>
      <c r="AO77" s="33"/>
    </row>
    <row r="78" spans="1:41" s="8" customFormat="1" ht="15.75" x14ac:dyDescent="0.25">
      <c r="A78" s="23">
        <v>163398</v>
      </c>
      <c r="B78" s="24">
        <v>40934</v>
      </c>
      <c r="C78" s="24">
        <v>45291</v>
      </c>
      <c r="D78" s="25" t="s">
        <v>543</v>
      </c>
      <c r="F78" s="27"/>
      <c r="G78" s="28"/>
      <c r="H78" s="27"/>
      <c r="I78" s="28"/>
      <c r="J78" s="27"/>
      <c r="K78" s="28"/>
      <c r="L78" s="27"/>
      <c r="M78" s="28"/>
      <c r="N78" s="27"/>
      <c r="O78" s="28"/>
      <c r="P78" s="27"/>
      <c r="Q78" s="28"/>
      <c r="R78" s="27"/>
      <c r="S78" s="28"/>
      <c r="T78" s="28"/>
      <c r="U78" s="27"/>
      <c r="V78" s="28"/>
      <c r="W78" s="27"/>
      <c r="X78" s="28"/>
      <c r="Y78" s="27"/>
      <c r="Z78" s="27">
        <v>0.25</v>
      </c>
      <c r="AA78" s="27"/>
      <c r="AB78" s="27"/>
      <c r="AC78" s="29"/>
      <c r="AD78" s="31" t="s">
        <v>542</v>
      </c>
      <c r="AE78" s="31" t="s">
        <v>516</v>
      </c>
      <c r="AF78" s="26">
        <v>0.5</v>
      </c>
      <c r="AG78" s="30">
        <f>SUM(F78,H78,J78,L78,N78,P78,R78,U78,W78,Y78,Z78,AA78,AB78)</f>
        <v>0.25</v>
      </c>
      <c r="AH78" s="30">
        <f t="shared" si="4"/>
        <v>0.25</v>
      </c>
      <c r="AI78" s="28">
        <f>SUM(G78,I78,K78,M78,O78,Q78,S78,T78,V78,X78)</f>
        <v>0</v>
      </c>
      <c r="AJ78" s="39">
        <f t="shared" si="5"/>
        <v>0</v>
      </c>
      <c r="AK78" s="40">
        <f>YEAR(C78)-YEAR(B78)+1</f>
        <v>12</v>
      </c>
      <c r="AL78" s="40">
        <f t="shared" si="6"/>
        <v>3</v>
      </c>
      <c r="AM78" s="39">
        <f>AF78+AH78+AJ78+AL78+AC78</f>
        <v>3.75</v>
      </c>
      <c r="AN78" s="37">
        <f t="shared" si="7"/>
        <v>3.75</v>
      </c>
      <c r="AO78" s="33"/>
    </row>
    <row r="79" spans="1:41" s="8" customFormat="1" ht="15.75" x14ac:dyDescent="0.25">
      <c r="A79" s="23">
        <v>175490</v>
      </c>
      <c r="B79" s="24">
        <v>41285</v>
      </c>
      <c r="C79" s="24">
        <v>45291</v>
      </c>
      <c r="D79" s="25" t="s">
        <v>590</v>
      </c>
      <c r="F79" s="27"/>
      <c r="G79" s="28"/>
      <c r="H79" s="27"/>
      <c r="I79" s="28"/>
      <c r="J79" s="27"/>
      <c r="K79" s="28"/>
      <c r="L79" s="27"/>
      <c r="M79" s="28"/>
      <c r="N79" s="27"/>
      <c r="O79" s="28"/>
      <c r="P79" s="27"/>
      <c r="Q79" s="28"/>
      <c r="R79" s="27"/>
      <c r="S79" s="28"/>
      <c r="T79" s="28">
        <v>0.25</v>
      </c>
      <c r="U79" s="27"/>
      <c r="V79" s="28"/>
      <c r="W79" s="27"/>
      <c r="X79" s="28"/>
      <c r="Y79" s="27"/>
      <c r="Z79" s="27"/>
      <c r="AA79" s="27"/>
      <c r="AB79" s="27"/>
      <c r="AC79" s="29"/>
      <c r="AD79" s="31" t="s">
        <v>589</v>
      </c>
      <c r="AE79" s="31" t="s">
        <v>21</v>
      </c>
      <c r="AF79" s="26">
        <v>0.5</v>
      </c>
      <c r="AG79" s="30">
        <f>SUM(F79,H79,J79,L79,N79,P79,R79,U79,W79,Y79,Z79,AA79,AB79)</f>
        <v>0</v>
      </c>
      <c r="AH79" s="30">
        <f t="shared" si="4"/>
        <v>0</v>
      </c>
      <c r="AI79" s="28">
        <f>SUM(G79,I79,K79,M79,O79,Q79,S79,T79,V79,X79)</f>
        <v>0.25</v>
      </c>
      <c r="AJ79" s="39">
        <f t="shared" si="5"/>
        <v>0.25</v>
      </c>
      <c r="AK79" s="40">
        <f>YEAR(C79)-YEAR(B79)+1</f>
        <v>11</v>
      </c>
      <c r="AL79" s="40">
        <f t="shared" si="6"/>
        <v>3</v>
      </c>
      <c r="AM79" s="39">
        <f>AF79+AH79+AJ79+AL79+AC79</f>
        <v>3.75</v>
      </c>
      <c r="AN79" s="37">
        <f t="shared" si="7"/>
        <v>3.75</v>
      </c>
      <c r="AO79" s="33"/>
    </row>
    <row r="80" spans="1:41" s="8" customFormat="1" ht="15.75" x14ac:dyDescent="0.25">
      <c r="A80" s="23">
        <v>123969</v>
      </c>
      <c r="B80" s="24">
        <v>39842</v>
      </c>
      <c r="C80" s="24">
        <v>45291</v>
      </c>
      <c r="D80" s="25" t="s">
        <v>593</v>
      </c>
      <c r="F80" s="27"/>
      <c r="G80" s="28"/>
      <c r="H80" s="27"/>
      <c r="I80" s="28"/>
      <c r="J80" s="27"/>
      <c r="K80" s="28"/>
      <c r="L80" s="27"/>
      <c r="M80" s="28"/>
      <c r="N80" s="27"/>
      <c r="O80" s="28"/>
      <c r="P80" s="27"/>
      <c r="Q80" s="28"/>
      <c r="R80" s="27"/>
      <c r="S80" s="28"/>
      <c r="T80" s="28"/>
      <c r="U80" s="27">
        <v>0.25</v>
      </c>
      <c r="V80" s="28"/>
      <c r="W80" s="27"/>
      <c r="X80" s="28"/>
      <c r="Y80" s="27"/>
      <c r="Z80" s="27"/>
      <c r="AA80" s="27"/>
      <c r="AB80" s="27"/>
      <c r="AC80" s="29"/>
      <c r="AD80" s="31" t="s">
        <v>592</v>
      </c>
      <c r="AE80" s="31" t="s">
        <v>352</v>
      </c>
      <c r="AF80" s="26">
        <v>0.5</v>
      </c>
      <c r="AG80" s="30">
        <f>SUM(F80,H80,J80,L80,N80,P80,R80,U80,W80,Y80,Z80,AA80,AB80)</f>
        <v>0.25</v>
      </c>
      <c r="AH80" s="30">
        <f t="shared" si="4"/>
        <v>0.25</v>
      </c>
      <c r="AI80" s="28">
        <f>SUM(G80,I80,K80,M80,O80,Q80,S80,T80,V80,X80)</f>
        <v>0</v>
      </c>
      <c r="AJ80" s="39">
        <f t="shared" si="5"/>
        <v>0</v>
      </c>
      <c r="AK80" s="40">
        <f>YEAR(C80)-YEAR(B80)+1</f>
        <v>15</v>
      </c>
      <c r="AL80" s="40">
        <f t="shared" si="6"/>
        <v>3</v>
      </c>
      <c r="AM80" s="39">
        <f>AF80+AH80+AJ80+AL80+AC80</f>
        <v>3.75</v>
      </c>
      <c r="AN80" s="37">
        <f t="shared" si="7"/>
        <v>3.75</v>
      </c>
      <c r="AO80" s="33"/>
    </row>
    <row r="81" spans="1:41" s="8" customFormat="1" ht="15.75" x14ac:dyDescent="0.25">
      <c r="A81" s="23">
        <v>33631</v>
      </c>
      <c r="B81" s="24">
        <v>32629</v>
      </c>
      <c r="C81" s="24">
        <v>45291</v>
      </c>
      <c r="D81" s="25" t="s">
        <v>732</v>
      </c>
      <c r="F81" s="27"/>
      <c r="G81" s="28"/>
      <c r="H81" s="27"/>
      <c r="I81" s="28"/>
      <c r="J81" s="27"/>
      <c r="K81" s="28"/>
      <c r="L81" s="27"/>
      <c r="M81" s="28"/>
      <c r="N81" s="27"/>
      <c r="O81" s="28">
        <v>0.25</v>
      </c>
      <c r="P81" s="27"/>
      <c r="Q81" s="28"/>
      <c r="R81" s="27"/>
      <c r="S81" s="28"/>
      <c r="T81" s="28"/>
      <c r="U81" s="27"/>
      <c r="V81" s="28"/>
      <c r="W81" s="27"/>
      <c r="X81" s="28"/>
      <c r="Y81" s="27"/>
      <c r="Z81" s="27"/>
      <c r="AA81" s="27"/>
      <c r="AB81" s="27"/>
      <c r="AC81" s="29"/>
      <c r="AD81" s="31" t="s">
        <v>731</v>
      </c>
      <c r="AE81" s="31" t="s">
        <v>40</v>
      </c>
      <c r="AF81" s="26">
        <v>0.5</v>
      </c>
      <c r="AG81" s="30">
        <f>SUM(F81,H81,J81,L81,N81,P81,R81,U81,W81,Y81,Z81,AA81,AB81)</f>
        <v>0</v>
      </c>
      <c r="AH81" s="30">
        <f t="shared" si="4"/>
        <v>0</v>
      </c>
      <c r="AI81" s="28">
        <f>SUM(G81,I81,K81,M81,O81,Q81,S81,T81,V81,X81)</f>
        <v>0.25</v>
      </c>
      <c r="AJ81" s="39">
        <f t="shared" si="5"/>
        <v>0.25</v>
      </c>
      <c r="AK81" s="40">
        <f>YEAR(C81)-YEAR(B81)+1</f>
        <v>35</v>
      </c>
      <c r="AL81" s="40">
        <f t="shared" si="6"/>
        <v>3</v>
      </c>
      <c r="AM81" s="39">
        <f>AF81+AH81+AJ81+AL81+AC81</f>
        <v>3.75</v>
      </c>
      <c r="AN81" s="37">
        <f t="shared" si="7"/>
        <v>3.75</v>
      </c>
      <c r="AO81" s="33"/>
    </row>
    <row r="82" spans="1:41" s="8" customFormat="1" ht="15.75" x14ac:dyDescent="0.25">
      <c r="A82" s="23">
        <v>33681</v>
      </c>
      <c r="B82" s="24">
        <v>27760</v>
      </c>
      <c r="C82" s="24">
        <v>45291</v>
      </c>
      <c r="D82" s="25" t="s">
        <v>793</v>
      </c>
      <c r="F82" s="27"/>
      <c r="G82" s="28"/>
      <c r="H82" s="27"/>
      <c r="I82" s="28"/>
      <c r="J82" s="27"/>
      <c r="K82" s="28"/>
      <c r="L82" s="27"/>
      <c r="M82" s="28"/>
      <c r="N82" s="27"/>
      <c r="O82" s="28"/>
      <c r="P82" s="27"/>
      <c r="Q82" s="28"/>
      <c r="R82" s="27">
        <v>0.25</v>
      </c>
      <c r="S82" s="28"/>
      <c r="T82" s="28"/>
      <c r="U82" s="27"/>
      <c r="V82" s="28"/>
      <c r="W82" s="27"/>
      <c r="X82" s="28"/>
      <c r="Y82" s="27"/>
      <c r="Z82" s="27"/>
      <c r="AA82" s="27"/>
      <c r="AB82" s="27"/>
      <c r="AC82" s="29"/>
      <c r="AD82" s="31" t="s">
        <v>792</v>
      </c>
      <c r="AE82" s="31" t="s">
        <v>29</v>
      </c>
      <c r="AF82" s="26">
        <v>0.5</v>
      </c>
      <c r="AG82" s="30">
        <f>SUM(F82,H82,J82,L82,N82,P82,R82,U82,W82,Y82,Z82,AA82,AB82)</f>
        <v>0.25</v>
      </c>
      <c r="AH82" s="30">
        <f t="shared" si="4"/>
        <v>0.25</v>
      </c>
      <c r="AI82" s="28">
        <f>SUM(G82,I82,K82,M82,O82,Q82,S82,T82,V82,X82)</f>
        <v>0</v>
      </c>
      <c r="AJ82" s="39">
        <f t="shared" si="5"/>
        <v>0</v>
      </c>
      <c r="AK82" s="40">
        <f>YEAR(C82)-YEAR(B82)+1</f>
        <v>48</v>
      </c>
      <c r="AL82" s="40">
        <f t="shared" si="6"/>
        <v>3</v>
      </c>
      <c r="AM82" s="39">
        <f>AF82+AH82+AJ82+AL82+AC82</f>
        <v>3.75</v>
      </c>
      <c r="AN82" s="37">
        <f t="shared" si="7"/>
        <v>3.75</v>
      </c>
      <c r="AO82" s="33"/>
    </row>
    <row r="83" spans="1:41" s="8" customFormat="1" ht="15.75" x14ac:dyDescent="0.25">
      <c r="A83" s="23">
        <v>33697</v>
      </c>
      <c r="B83" s="24">
        <v>28197</v>
      </c>
      <c r="C83" s="24">
        <v>45291</v>
      </c>
      <c r="D83" s="25" t="s">
        <v>898</v>
      </c>
      <c r="F83" s="27"/>
      <c r="G83" s="28"/>
      <c r="H83" s="27"/>
      <c r="I83" s="28"/>
      <c r="J83" s="27"/>
      <c r="K83" s="28"/>
      <c r="L83" s="27"/>
      <c r="M83" s="28"/>
      <c r="N83" s="27"/>
      <c r="O83" s="28"/>
      <c r="P83" s="27"/>
      <c r="Q83" s="28"/>
      <c r="R83" s="27">
        <v>0.25</v>
      </c>
      <c r="S83" s="28"/>
      <c r="T83" s="28"/>
      <c r="U83" s="27">
        <v>0.25</v>
      </c>
      <c r="V83" s="28"/>
      <c r="W83" s="27"/>
      <c r="X83" s="28"/>
      <c r="Y83" s="27"/>
      <c r="Z83" s="27"/>
      <c r="AA83" s="27"/>
      <c r="AB83" s="27">
        <v>0.25</v>
      </c>
      <c r="AC83" s="29"/>
      <c r="AD83" s="31" t="s">
        <v>897</v>
      </c>
      <c r="AE83" s="31" t="s">
        <v>293</v>
      </c>
      <c r="AF83" s="26"/>
      <c r="AG83" s="30">
        <f>SUM(F83,H83,J83,L83,N83,P83,R83,U83,W83,Y83,Z83,AA83,AB83)</f>
        <v>0.75</v>
      </c>
      <c r="AH83" s="30">
        <f t="shared" si="4"/>
        <v>0.75</v>
      </c>
      <c r="AI83" s="28">
        <f>SUM(G83,I83,K83,M83,O83,Q83,S83,T83,V83,X83)</f>
        <v>0</v>
      </c>
      <c r="AJ83" s="39">
        <f t="shared" si="5"/>
        <v>0</v>
      </c>
      <c r="AK83" s="40">
        <f>YEAR(C83)-YEAR(B83)+1</f>
        <v>47</v>
      </c>
      <c r="AL83" s="40">
        <f t="shared" si="6"/>
        <v>3</v>
      </c>
      <c r="AM83" s="39">
        <f>AF83+AH83+AJ83+AL83+AC83</f>
        <v>3.75</v>
      </c>
      <c r="AN83" s="37">
        <f t="shared" si="7"/>
        <v>3.75</v>
      </c>
      <c r="AO83" s="33"/>
    </row>
    <row r="84" spans="1:41" s="8" customFormat="1" ht="15.75" x14ac:dyDescent="0.25">
      <c r="A84" s="23">
        <v>33702</v>
      </c>
      <c r="B84" s="24">
        <v>31778</v>
      </c>
      <c r="C84" s="24">
        <v>45291</v>
      </c>
      <c r="D84" s="25" t="s">
        <v>916</v>
      </c>
      <c r="F84" s="27"/>
      <c r="G84" s="28"/>
      <c r="H84" s="27"/>
      <c r="I84" s="28"/>
      <c r="J84" s="27"/>
      <c r="K84" s="28"/>
      <c r="L84" s="27"/>
      <c r="M84" s="28"/>
      <c r="N84" s="27"/>
      <c r="O84" s="28"/>
      <c r="P84" s="27"/>
      <c r="Q84" s="28"/>
      <c r="R84" s="27"/>
      <c r="S84" s="28"/>
      <c r="T84" s="28"/>
      <c r="U84" s="27"/>
      <c r="V84" s="28"/>
      <c r="W84" s="27"/>
      <c r="X84" s="28"/>
      <c r="Y84" s="27"/>
      <c r="Z84" s="27">
        <v>0.25</v>
      </c>
      <c r="AA84" s="27"/>
      <c r="AB84" s="27"/>
      <c r="AC84" s="29"/>
      <c r="AD84" s="31" t="s">
        <v>913</v>
      </c>
      <c r="AE84" s="31" t="s">
        <v>439</v>
      </c>
      <c r="AF84" s="26">
        <v>0.5</v>
      </c>
      <c r="AG84" s="30">
        <f>SUM(F84,H84,J84,L84,N84,P84,R84,U84,W84,Y84,Z84,AA84,AB84)</f>
        <v>0.25</v>
      </c>
      <c r="AH84" s="30">
        <f t="shared" si="4"/>
        <v>0.25</v>
      </c>
      <c r="AI84" s="28">
        <f>SUM(G84,I84,K84,M84,O84,Q84,S84,T84,V84,X84)</f>
        <v>0</v>
      </c>
      <c r="AJ84" s="39">
        <f t="shared" si="5"/>
        <v>0</v>
      </c>
      <c r="AK84" s="40">
        <f>YEAR(C84)-YEAR(B84)+1</f>
        <v>37</v>
      </c>
      <c r="AL84" s="40">
        <f t="shared" si="6"/>
        <v>3</v>
      </c>
      <c r="AM84" s="39">
        <f>AF84+AH84+AJ84+AL84+AC84</f>
        <v>3.75</v>
      </c>
      <c r="AN84" s="37">
        <f t="shared" si="7"/>
        <v>3.75</v>
      </c>
      <c r="AO84" s="33"/>
    </row>
    <row r="85" spans="1:41" s="8" customFormat="1" ht="15.75" x14ac:dyDescent="0.25">
      <c r="A85" s="23">
        <v>33732</v>
      </c>
      <c r="B85" s="24">
        <v>33420</v>
      </c>
      <c r="C85" s="24">
        <v>45291</v>
      </c>
      <c r="D85" s="25" t="s">
        <v>1076</v>
      </c>
      <c r="F85" s="27"/>
      <c r="G85" s="28"/>
      <c r="H85" s="27"/>
      <c r="I85" s="28">
        <v>0.25</v>
      </c>
      <c r="J85" s="27"/>
      <c r="K85" s="28">
        <v>0.25</v>
      </c>
      <c r="L85" s="27"/>
      <c r="M85" s="28"/>
      <c r="N85" s="27"/>
      <c r="O85" s="28"/>
      <c r="P85" s="27"/>
      <c r="Q85" s="28"/>
      <c r="R85" s="27"/>
      <c r="S85" s="28"/>
      <c r="T85" s="28">
        <v>0.25</v>
      </c>
      <c r="U85" s="27"/>
      <c r="V85" s="28"/>
      <c r="W85" s="27"/>
      <c r="X85" s="28"/>
      <c r="Y85" s="27"/>
      <c r="Z85" s="27"/>
      <c r="AA85" s="27"/>
      <c r="AB85" s="27"/>
      <c r="AC85" s="29"/>
      <c r="AD85" s="31" t="s">
        <v>1075</v>
      </c>
      <c r="AE85" s="31" t="s">
        <v>339</v>
      </c>
      <c r="AF85" s="26"/>
      <c r="AG85" s="30">
        <f>SUM(F85,H85,J85,L85,N85,P85,R85,U85,W85,Y85,Z85,AA85,AB85)</f>
        <v>0</v>
      </c>
      <c r="AH85" s="30">
        <f t="shared" si="4"/>
        <v>0</v>
      </c>
      <c r="AI85" s="28">
        <f>SUM(G85,I85,K85,M85,O85,Q85,S85,T85,V85,X85)</f>
        <v>0.75</v>
      </c>
      <c r="AJ85" s="39">
        <f t="shared" si="5"/>
        <v>0.75</v>
      </c>
      <c r="AK85" s="40">
        <f>YEAR(C85)-YEAR(B85)+1</f>
        <v>33</v>
      </c>
      <c r="AL85" s="40">
        <f t="shared" si="6"/>
        <v>3</v>
      </c>
      <c r="AM85" s="39">
        <f>AF85+AH85+AJ85+AL85+AC85</f>
        <v>3.75</v>
      </c>
      <c r="AN85" s="37">
        <f t="shared" si="7"/>
        <v>3.75</v>
      </c>
      <c r="AO85" s="33"/>
    </row>
    <row r="86" spans="1:41" s="8" customFormat="1" ht="15.75" x14ac:dyDescent="0.25">
      <c r="A86" s="23">
        <v>108646</v>
      </c>
      <c r="B86" s="24">
        <v>39469</v>
      </c>
      <c r="C86" s="24">
        <v>45291</v>
      </c>
      <c r="D86" s="25" t="s">
        <v>1197</v>
      </c>
      <c r="F86" s="27"/>
      <c r="G86" s="28"/>
      <c r="H86" s="27"/>
      <c r="I86" s="28"/>
      <c r="J86" s="27"/>
      <c r="K86" s="28"/>
      <c r="L86" s="27"/>
      <c r="M86" s="28"/>
      <c r="N86" s="27"/>
      <c r="O86" s="28"/>
      <c r="P86" s="27"/>
      <c r="Q86" s="28"/>
      <c r="R86" s="27">
        <v>0.25</v>
      </c>
      <c r="S86" s="28"/>
      <c r="T86" s="28"/>
      <c r="U86" s="27"/>
      <c r="V86" s="28"/>
      <c r="W86" s="27"/>
      <c r="X86" s="28"/>
      <c r="Y86" s="27"/>
      <c r="Z86" s="27"/>
      <c r="AA86" s="27"/>
      <c r="AB86" s="27"/>
      <c r="AC86" s="29"/>
      <c r="AD86" s="31" t="s">
        <v>1194</v>
      </c>
      <c r="AE86" s="31" t="s">
        <v>315</v>
      </c>
      <c r="AF86" s="26">
        <v>0.5</v>
      </c>
      <c r="AG86" s="30">
        <f>SUM(F86,H86,J86,L86,N86,P86,R86,U86,W86,Y86,Z86,AA86,AB86)</f>
        <v>0.25</v>
      </c>
      <c r="AH86" s="30">
        <f t="shared" si="4"/>
        <v>0.25</v>
      </c>
      <c r="AI86" s="28">
        <f>SUM(G86,I86,K86,M86,O86,Q86,S86,T86,V86,X86)</f>
        <v>0</v>
      </c>
      <c r="AJ86" s="39">
        <f t="shared" si="5"/>
        <v>0</v>
      </c>
      <c r="AK86" s="40">
        <f>YEAR(C86)-YEAR(B86)+1</f>
        <v>16</v>
      </c>
      <c r="AL86" s="40">
        <f t="shared" si="6"/>
        <v>3</v>
      </c>
      <c r="AM86" s="39">
        <f>AF86+AH86+AJ86+AL86+AC86</f>
        <v>3.75</v>
      </c>
      <c r="AN86" s="37">
        <f t="shared" si="7"/>
        <v>3.75</v>
      </c>
      <c r="AO86" s="33"/>
    </row>
    <row r="87" spans="1:41" s="8" customFormat="1" ht="15.75" x14ac:dyDescent="0.25">
      <c r="A87" s="23">
        <v>33766</v>
      </c>
      <c r="B87" s="24">
        <v>37316</v>
      </c>
      <c r="C87" s="24">
        <v>45291</v>
      </c>
      <c r="D87" s="25" t="s">
        <v>1253</v>
      </c>
      <c r="F87" s="27"/>
      <c r="G87" s="28"/>
      <c r="H87" s="27"/>
      <c r="I87" s="28"/>
      <c r="J87" s="27"/>
      <c r="K87" s="28"/>
      <c r="L87" s="27"/>
      <c r="M87" s="28"/>
      <c r="N87" s="27"/>
      <c r="O87" s="28"/>
      <c r="P87" s="27"/>
      <c r="Q87" s="28"/>
      <c r="R87" s="27"/>
      <c r="S87" s="28">
        <v>0.25</v>
      </c>
      <c r="T87" s="28"/>
      <c r="U87" s="27"/>
      <c r="V87" s="28"/>
      <c r="W87" s="27"/>
      <c r="X87" s="28"/>
      <c r="Y87" s="27"/>
      <c r="Z87" s="27"/>
      <c r="AA87" s="27"/>
      <c r="AB87" s="27"/>
      <c r="AC87" s="29"/>
      <c r="AD87" s="31" t="s">
        <v>1252</v>
      </c>
      <c r="AE87" s="31" t="s">
        <v>226</v>
      </c>
      <c r="AF87" s="26">
        <v>0.5</v>
      </c>
      <c r="AG87" s="30">
        <f>SUM(F87,H87,J87,L87,N87,P87,R87,U87,W87,Y87,Z87,AA87,AB87)</f>
        <v>0</v>
      </c>
      <c r="AH87" s="30">
        <f t="shared" si="4"/>
        <v>0</v>
      </c>
      <c r="AI87" s="28">
        <f>SUM(G87,I87,K87,M87,O87,Q87,S87,T87,V87,X87)</f>
        <v>0.25</v>
      </c>
      <c r="AJ87" s="39">
        <f t="shared" si="5"/>
        <v>0.25</v>
      </c>
      <c r="AK87" s="40">
        <f>YEAR(C87)-YEAR(B87)+1</f>
        <v>22</v>
      </c>
      <c r="AL87" s="40">
        <f t="shared" si="6"/>
        <v>3</v>
      </c>
      <c r="AM87" s="39">
        <f>AF87+AH87+AJ87+AL87+AC87</f>
        <v>3.75</v>
      </c>
      <c r="AN87" s="37">
        <f t="shared" si="7"/>
        <v>3.75</v>
      </c>
      <c r="AO87" s="33"/>
    </row>
    <row r="88" spans="1:41" s="8" customFormat="1" ht="15.75" x14ac:dyDescent="0.25">
      <c r="A88" s="23">
        <v>141785</v>
      </c>
      <c r="B88" s="24">
        <v>40312</v>
      </c>
      <c r="C88" s="24">
        <v>45291</v>
      </c>
      <c r="D88" s="25" t="s">
        <v>1454</v>
      </c>
      <c r="F88" s="27"/>
      <c r="G88" s="28"/>
      <c r="H88" s="27"/>
      <c r="I88" s="28"/>
      <c r="J88" s="27"/>
      <c r="K88" s="28"/>
      <c r="L88" s="27"/>
      <c r="M88" s="28"/>
      <c r="N88" s="27"/>
      <c r="O88" s="28"/>
      <c r="P88" s="27"/>
      <c r="Q88" s="28"/>
      <c r="R88" s="27"/>
      <c r="S88" s="28"/>
      <c r="T88" s="28">
        <v>0.25</v>
      </c>
      <c r="U88" s="27"/>
      <c r="V88" s="28"/>
      <c r="W88" s="27"/>
      <c r="X88" s="28"/>
      <c r="Y88" s="27"/>
      <c r="Z88" s="27"/>
      <c r="AA88" s="27"/>
      <c r="AB88" s="27"/>
      <c r="AC88" s="29"/>
      <c r="AD88" s="31" t="s">
        <v>1453</v>
      </c>
      <c r="AE88" s="31" t="s">
        <v>40</v>
      </c>
      <c r="AF88" s="26">
        <v>0.5</v>
      </c>
      <c r="AG88" s="30">
        <f>SUM(F88,H88,J88,L88,N88,P88,R88,U88,W88,Y88,Z88,AA88,AB88)</f>
        <v>0</v>
      </c>
      <c r="AH88" s="30">
        <f t="shared" si="4"/>
        <v>0</v>
      </c>
      <c r="AI88" s="28">
        <f>SUM(G88,I88,K88,M88,O88,Q88,S88,T88,V88,X88)</f>
        <v>0.25</v>
      </c>
      <c r="AJ88" s="39">
        <f t="shared" si="5"/>
        <v>0.25</v>
      </c>
      <c r="AK88" s="40">
        <f>YEAR(C88)-YEAR(B88)+1</f>
        <v>14</v>
      </c>
      <c r="AL88" s="40">
        <f t="shared" si="6"/>
        <v>3</v>
      </c>
      <c r="AM88" s="39">
        <f>AF88+AH88+AJ88+AL88+AC88</f>
        <v>3.75</v>
      </c>
      <c r="AN88" s="37">
        <f t="shared" si="7"/>
        <v>3.75</v>
      </c>
      <c r="AO88" s="33"/>
    </row>
    <row r="89" spans="1:41" s="8" customFormat="1" ht="15.75" x14ac:dyDescent="0.25">
      <c r="A89" s="23">
        <v>175473</v>
      </c>
      <c r="B89" s="24">
        <v>41285</v>
      </c>
      <c r="C89" s="24">
        <v>45291</v>
      </c>
      <c r="D89" s="25" t="s">
        <v>1572</v>
      </c>
      <c r="F89" s="27"/>
      <c r="G89" s="28"/>
      <c r="H89" s="27"/>
      <c r="I89" s="28"/>
      <c r="J89" s="27"/>
      <c r="K89" s="28"/>
      <c r="L89" s="27"/>
      <c r="M89" s="28"/>
      <c r="N89" s="27"/>
      <c r="O89" s="28"/>
      <c r="P89" s="27"/>
      <c r="Q89" s="28"/>
      <c r="R89" s="27"/>
      <c r="S89" s="28">
        <v>0.25</v>
      </c>
      <c r="T89" s="28"/>
      <c r="U89" s="27"/>
      <c r="V89" s="28"/>
      <c r="W89" s="27"/>
      <c r="X89" s="28"/>
      <c r="Y89" s="27"/>
      <c r="Z89" s="27"/>
      <c r="AA89" s="27"/>
      <c r="AB89" s="27"/>
      <c r="AC89" s="29"/>
      <c r="AD89" s="31" t="s">
        <v>1571</v>
      </c>
      <c r="AE89" s="31" t="s">
        <v>21</v>
      </c>
      <c r="AF89" s="26">
        <v>0.5</v>
      </c>
      <c r="AG89" s="30">
        <f>SUM(F89,H89,J89,L89,N89,P89,R89,U89,W89,Y89,Z89,AA89,AB89)</f>
        <v>0</v>
      </c>
      <c r="AH89" s="30">
        <f t="shared" si="4"/>
        <v>0</v>
      </c>
      <c r="AI89" s="28">
        <f>SUM(G89,I89,K89,M89,O89,Q89,S89,T89,V89,X89)</f>
        <v>0.25</v>
      </c>
      <c r="AJ89" s="39">
        <f t="shared" si="5"/>
        <v>0.25</v>
      </c>
      <c r="AK89" s="40">
        <f>YEAR(C89)-YEAR(B89)+1</f>
        <v>11</v>
      </c>
      <c r="AL89" s="40">
        <f t="shared" si="6"/>
        <v>3</v>
      </c>
      <c r="AM89" s="39">
        <f>AF89+AH89+AJ89+AL89+AC89</f>
        <v>3.75</v>
      </c>
      <c r="AN89" s="37">
        <f t="shared" si="7"/>
        <v>3.75</v>
      </c>
      <c r="AO89" s="33"/>
    </row>
    <row r="90" spans="1:41" s="8" customFormat="1" ht="15.75" x14ac:dyDescent="0.25">
      <c r="A90" s="23">
        <v>33835</v>
      </c>
      <c r="B90" s="24">
        <v>37196</v>
      </c>
      <c r="C90" s="24">
        <v>45291</v>
      </c>
      <c r="D90" s="25" t="s">
        <v>1668</v>
      </c>
      <c r="F90" s="27"/>
      <c r="G90" s="28"/>
      <c r="H90" s="27"/>
      <c r="I90" s="28"/>
      <c r="J90" s="27"/>
      <c r="K90" s="28"/>
      <c r="L90" s="27"/>
      <c r="M90" s="28"/>
      <c r="N90" s="27"/>
      <c r="O90" s="28"/>
      <c r="P90" s="27"/>
      <c r="Q90" s="28"/>
      <c r="R90" s="27">
        <v>0.25</v>
      </c>
      <c r="S90" s="28"/>
      <c r="T90" s="28"/>
      <c r="U90" s="27"/>
      <c r="V90" s="28"/>
      <c r="W90" s="27"/>
      <c r="X90" s="28"/>
      <c r="Y90" s="27"/>
      <c r="Z90" s="27"/>
      <c r="AA90" s="27"/>
      <c r="AB90" s="27"/>
      <c r="AC90" s="29"/>
      <c r="AD90" s="31" t="s">
        <v>1666</v>
      </c>
      <c r="AE90" s="31" t="s">
        <v>1667</v>
      </c>
      <c r="AF90" s="26">
        <v>0.5</v>
      </c>
      <c r="AG90" s="30">
        <f>SUM(F90,H90,J90,L90,N90,P90,R90,U90,W90,Y90,Z90,AA90,AB90)</f>
        <v>0.25</v>
      </c>
      <c r="AH90" s="30">
        <f t="shared" si="4"/>
        <v>0.25</v>
      </c>
      <c r="AI90" s="28">
        <f>SUM(G90,I90,K90,M90,O90,Q90,S90,T90,V90,X90)</f>
        <v>0</v>
      </c>
      <c r="AJ90" s="39">
        <f t="shared" si="5"/>
        <v>0</v>
      </c>
      <c r="AK90" s="40">
        <f>YEAR(C90)-YEAR(B90)+1</f>
        <v>23</v>
      </c>
      <c r="AL90" s="40">
        <f t="shared" si="6"/>
        <v>3</v>
      </c>
      <c r="AM90" s="39">
        <f>AF90+AH90+AJ90+AL90+AC90</f>
        <v>3.75</v>
      </c>
      <c r="AN90" s="37">
        <f t="shared" si="7"/>
        <v>3.75</v>
      </c>
      <c r="AO90" s="33"/>
    </row>
    <row r="91" spans="1:41" s="8" customFormat="1" ht="15.75" x14ac:dyDescent="0.25">
      <c r="A91" s="23">
        <v>136338</v>
      </c>
      <c r="B91" s="24">
        <v>40185</v>
      </c>
      <c r="C91" s="24">
        <v>45291</v>
      </c>
      <c r="D91" s="25" t="s">
        <v>1755</v>
      </c>
      <c r="F91" s="27"/>
      <c r="G91" s="28"/>
      <c r="H91" s="27"/>
      <c r="I91" s="28"/>
      <c r="J91" s="27"/>
      <c r="K91" s="28"/>
      <c r="L91" s="27"/>
      <c r="M91" s="28"/>
      <c r="N91" s="27"/>
      <c r="O91" s="28"/>
      <c r="P91" s="27"/>
      <c r="Q91" s="28"/>
      <c r="R91" s="27"/>
      <c r="S91" s="28">
        <v>0.25</v>
      </c>
      <c r="T91" s="28"/>
      <c r="U91" s="27"/>
      <c r="V91" s="28"/>
      <c r="W91" s="27"/>
      <c r="X91" s="28"/>
      <c r="Y91" s="27"/>
      <c r="Z91" s="27"/>
      <c r="AA91" s="27"/>
      <c r="AB91" s="27"/>
      <c r="AC91" s="29"/>
      <c r="AD91" s="31" t="s">
        <v>1753</v>
      </c>
      <c r="AE91" s="31" t="s">
        <v>42</v>
      </c>
      <c r="AF91" s="26">
        <v>0.5</v>
      </c>
      <c r="AG91" s="30">
        <f>SUM(F91,H91,J91,L91,N91,P91,R91,U91,W91,Y91,Z91,AA91,AB91)</f>
        <v>0</v>
      </c>
      <c r="AH91" s="30">
        <f t="shared" si="4"/>
        <v>0</v>
      </c>
      <c r="AI91" s="28">
        <f>SUM(G91,I91,K91,M91,O91,Q91,S91,T91,V91,X91)</f>
        <v>0.25</v>
      </c>
      <c r="AJ91" s="39">
        <f t="shared" si="5"/>
        <v>0.25</v>
      </c>
      <c r="AK91" s="40">
        <f>YEAR(C91)-YEAR(B91)+1</f>
        <v>14</v>
      </c>
      <c r="AL91" s="40">
        <f t="shared" si="6"/>
        <v>3</v>
      </c>
      <c r="AM91" s="39">
        <f>AF91+AH91+AJ91+AL91+AC91</f>
        <v>3.75</v>
      </c>
      <c r="AN91" s="37">
        <f t="shared" si="7"/>
        <v>3.75</v>
      </c>
      <c r="AO91" s="33"/>
    </row>
    <row r="92" spans="1:41" s="8" customFormat="1" ht="15.75" x14ac:dyDescent="0.25">
      <c r="A92" s="23">
        <v>164231</v>
      </c>
      <c r="B92" s="24">
        <v>40970</v>
      </c>
      <c r="C92" s="24">
        <v>45291</v>
      </c>
      <c r="D92" s="25" t="s">
        <v>1822</v>
      </c>
      <c r="F92" s="27"/>
      <c r="G92" s="28"/>
      <c r="H92" s="27"/>
      <c r="I92" s="28"/>
      <c r="J92" s="27"/>
      <c r="K92" s="28"/>
      <c r="L92" s="27"/>
      <c r="M92" s="28"/>
      <c r="N92" s="27"/>
      <c r="O92" s="28"/>
      <c r="P92" s="27"/>
      <c r="Q92" s="28"/>
      <c r="R92" s="27"/>
      <c r="S92" s="28"/>
      <c r="T92" s="28">
        <v>0.25</v>
      </c>
      <c r="U92" s="27"/>
      <c r="V92" s="28"/>
      <c r="W92" s="27"/>
      <c r="X92" s="28"/>
      <c r="Y92" s="27"/>
      <c r="Z92" s="27"/>
      <c r="AA92" s="27"/>
      <c r="AB92" s="27"/>
      <c r="AC92" s="29"/>
      <c r="AD92" s="31" t="s">
        <v>1820</v>
      </c>
      <c r="AE92" s="31" t="s">
        <v>492</v>
      </c>
      <c r="AF92" s="26">
        <v>0.5</v>
      </c>
      <c r="AG92" s="30">
        <f>SUM(F92,H92,J92,L92,N92,P92,R92,U92,W92,Y92,Z92,AA92,AB92)</f>
        <v>0</v>
      </c>
      <c r="AH92" s="30">
        <f t="shared" si="4"/>
        <v>0</v>
      </c>
      <c r="AI92" s="28">
        <f>SUM(G92,I92,K92,M92,O92,Q92,S92,T92,V92,X92)</f>
        <v>0.25</v>
      </c>
      <c r="AJ92" s="39">
        <f t="shared" si="5"/>
        <v>0.25</v>
      </c>
      <c r="AK92" s="40">
        <f>YEAR(C92)-YEAR(B92)+1</f>
        <v>12</v>
      </c>
      <c r="AL92" s="40">
        <f t="shared" si="6"/>
        <v>3</v>
      </c>
      <c r="AM92" s="39">
        <f>AF92+AH92+AJ92+AL92+AC92</f>
        <v>3.75</v>
      </c>
      <c r="AN92" s="37">
        <f t="shared" si="7"/>
        <v>3.75</v>
      </c>
      <c r="AO92" s="33"/>
    </row>
    <row r="93" spans="1:41" s="8" customFormat="1" ht="15.75" x14ac:dyDescent="0.25">
      <c r="A93" s="23">
        <v>204507</v>
      </c>
      <c r="B93" s="24">
        <v>42090</v>
      </c>
      <c r="C93" s="24">
        <v>45291</v>
      </c>
      <c r="D93" s="25" t="s">
        <v>952</v>
      </c>
      <c r="F93" s="27"/>
      <c r="G93" s="28">
        <v>0.25</v>
      </c>
      <c r="H93" s="27"/>
      <c r="I93" s="28">
        <v>0.25</v>
      </c>
      <c r="J93" s="27"/>
      <c r="K93" s="28"/>
      <c r="L93" s="27"/>
      <c r="M93" s="28">
        <v>0.25</v>
      </c>
      <c r="N93" s="27"/>
      <c r="O93" s="28">
        <v>0.25</v>
      </c>
      <c r="P93" s="27"/>
      <c r="Q93" s="28"/>
      <c r="R93" s="27"/>
      <c r="S93" s="28"/>
      <c r="T93" s="28"/>
      <c r="U93" s="27"/>
      <c r="V93" s="28"/>
      <c r="W93" s="27"/>
      <c r="X93" s="28"/>
      <c r="Y93" s="27"/>
      <c r="Z93" s="27"/>
      <c r="AA93" s="27"/>
      <c r="AB93" s="27"/>
      <c r="AC93" s="29"/>
      <c r="AD93" s="31" t="s">
        <v>944</v>
      </c>
      <c r="AE93" s="31" t="s">
        <v>951</v>
      </c>
      <c r="AF93" s="26"/>
      <c r="AG93" s="30">
        <f>SUM(F93,H93,J93,L93,N93,P93,R93,U93,W93,Y93,Z93,AA93,AB93)</f>
        <v>0</v>
      </c>
      <c r="AH93" s="30">
        <f t="shared" si="4"/>
        <v>0</v>
      </c>
      <c r="AI93" s="28">
        <f>SUM(G93,I93,K93,M93,O93,Q93,S93,T93,V93,X93)</f>
        <v>1</v>
      </c>
      <c r="AJ93" s="39">
        <f t="shared" si="5"/>
        <v>1</v>
      </c>
      <c r="AK93" s="40">
        <f>YEAR(C93)-YEAR(B93)+1</f>
        <v>9</v>
      </c>
      <c r="AL93" s="40">
        <f t="shared" si="6"/>
        <v>2.6999999999999997</v>
      </c>
      <c r="AM93" s="39">
        <f>AF93+AH93+AJ93+AL93+AC93</f>
        <v>3.6999999999999997</v>
      </c>
      <c r="AN93" s="37">
        <f t="shared" si="7"/>
        <v>3.6999999999999997</v>
      </c>
      <c r="AO93" s="33"/>
    </row>
    <row r="94" spans="1:41" s="8" customFormat="1" ht="15.75" x14ac:dyDescent="0.25">
      <c r="A94" s="23">
        <v>200601</v>
      </c>
      <c r="B94" s="24">
        <v>42008</v>
      </c>
      <c r="C94" s="24">
        <v>45291</v>
      </c>
      <c r="D94" s="25" t="s">
        <v>1694</v>
      </c>
      <c r="F94" s="27"/>
      <c r="G94" s="28">
        <v>0.25</v>
      </c>
      <c r="H94" s="27"/>
      <c r="I94" s="28"/>
      <c r="J94" s="27"/>
      <c r="K94" s="28"/>
      <c r="L94" s="27"/>
      <c r="M94" s="28">
        <v>0.25</v>
      </c>
      <c r="N94" s="27"/>
      <c r="O94" s="28"/>
      <c r="P94" s="27"/>
      <c r="Q94" s="28"/>
      <c r="R94" s="27"/>
      <c r="S94" s="28"/>
      <c r="T94" s="28"/>
      <c r="U94" s="27"/>
      <c r="V94" s="28"/>
      <c r="W94" s="27"/>
      <c r="X94" s="28">
        <v>0.25</v>
      </c>
      <c r="Y94" s="27"/>
      <c r="Z94" s="27">
        <v>0.25</v>
      </c>
      <c r="AA94" s="27"/>
      <c r="AB94" s="27"/>
      <c r="AC94" s="29"/>
      <c r="AD94" s="31" t="s">
        <v>1693</v>
      </c>
      <c r="AE94" s="31" t="s">
        <v>220</v>
      </c>
      <c r="AF94" s="26"/>
      <c r="AG94" s="30">
        <f>SUM(F94,H94,J94,L94,N94,P94,R94,U94,W94,Y94,Z94,AA94,AB94)</f>
        <v>0.25</v>
      </c>
      <c r="AH94" s="30">
        <f t="shared" si="4"/>
        <v>0.25</v>
      </c>
      <c r="AI94" s="28">
        <f>SUM(G94,I94,K94,M94,O94,Q94,S94,T94,V94,X94)</f>
        <v>0.75</v>
      </c>
      <c r="AJ94" s="39">
        <f t="shared" si="5"/>
        <v>0.75</v>
      </c>
      <c r="AK94" s="40">
        <f>YEAR(C94)-YEAR(B94)+1</f>
        <v>9</v>
      </c>
      <c r="AL94" s="40">
        <f t="shared" si="6"/>
        <v>2.6999999999999997</v>
      </c>
      <c r="AM94" s="39">
        <f>AF94+AH94+AJ94+AL94+AC94</f>
        <v>3.6999999999999997</v>
      </c>
      <c r="AN94" s="37">
        <f t="shared" si="7"/>
        <v>3.6999999999999997</v>
      </c>
      <c r="AO94" s="33"/>
    </row>
    <row r="95" spans="1:41" s="8" customFormat="1" ht="15.75" x14ac:dyDescent="0.25">
      <c r="A95" s="23">
        <v>215207</v>
      </c>
      <c r="B95" s="24">
        <v>42376</v>
      </c>
      <c r="C95" s="24">
        <v>45291</v>
      </c>
      <c r="D95" s="25" t="s">
        <v>1388</v>
      </c>
      <c r="F95" s="27"/>
      <c r="G95" s="28">
        <v>0.25</v>
      </c>
      <c r="H95" s="27"/>
      <c r="I95" s="28">
        <v>0.25</v>
      </c>
      <c r="J95" s="27"/>
      <c r="K95" s="28"/>
      <c r="L95" s="27"/>
      <c r="M95" s="28"/>
      <c r="N95" s="27"/>
      <c r="O95" s="28">
        <v>0.25</v>
      </c>
      <c r="P95" s="27"/>
      <c r="Q95" s="28">
        <v>0.25</v>
      </c>
      <c r="R95" s="27"/>
      <c r="S95" s="28"/>
      <c r="T95" s="28">
        <v>0.25</v>
      </c>
      <c r="U95" s="27"/>
      <c r="V95" s="28"/>
      <c r="W95" s="27"/>
      <c r="X95" s="28"/>
      <c r="Y95" s="27"/>
      <c r="Z95" s="27"/>
      <c r="AA95" s="27"/>
      <c r="AB95" s="27"/>
      <c r="AC95" s="29"/>
      <c r="AD95" s="31" t="s">
        <v>1387</v>
      </c>
      <c r="AE95" s="31" t="s">
        <v>207</v>
      </c>
      <c r="AF95" s="26"/>
      <c r="AG95" s="30">
        <f>SUM(F95,H95,J95,L95,N95,P95,R95,U95,W95,Y95,Z95,AA95,AB95)</f>
        <v>0</v>
      </c>
      <c r="AH95" s="30">
        <f t="shared" si="4"/>
        <v>0</v>
      </c>
      <c r="AI95" s="28">
        <f>SUM(G95,I95,K95,M95,O95,Q95,S95,T95,V95,X95)</f>
        <v>1.25</v>
      </c>
      <c r="AJ95" s="39">
        <f t="shared" si="5"/>
        <v>1.25</v>
      </c>
      <c r="AK95" s="40">
        <f>YEAR(C95)-YEAR(B95)+1</f>
        <v>8</v>
      </c>
      <c r="AL95" s="40">
        <f t="shared" si="6"/>
        <v>2.4</v>
      </c>
      <c r="AM95" s="39">
        <f>AF95+AH95+AJ95+AL95+AC95</f>
        <v>3.65</v>
      </c>
      <c r="AN95" s="37">
        <f t="shared" si="7"/>
        <v>3.65</v>
      </c>
      <c r="AO95" s="33"/>
    </row>
    <row r="96" spans="1:41" s="8" customFormat="1" ht="15.75" x14ac:dyDescent="0.25">
      <c r="A96" s="23">
        <v>278054</v>
      </c>
      <c r="B96" s="24">
        <v>43348</v>
      </c>
      <c r="C96" s="24">
        <v>45291</v>
      </c>
      <c r="D96" s="25" t="s">
        <v>1081</v>
      </c>
      <c r="F96" s="27"/>
      <c r="G96" s="28">
        <v>0.25</v>
      </c>
      <c r="H96" s="27"/>
      <c r="I96" s="28">
        <v>0.25</v>
      </c>
      <c r="J96" s="27"/>
      <c r="K96" s="28">
        <v>0.25</v>
      </c>
      <c r="L96" s="27"/>
      <c r="M96" s="28">
        <v>0.25</v>
      </c>
      <c r="N96" s="27"/>
      <c r="O96" s="28">
        <v>0.25</v>
      </c>
      <c r="P96" s="27"/>
      <c r="Q96" s="28">
        <v>0.25</v>
      </c>
      <c r="R96" s="27"/>
      <c r="S96" s="28"/>
      <c r="T96" s="28"/>
      <c r="U96" s="27"/>
      <c r="V96" s="28">
        <v>0.25</v>
      </c>
      <c r="W96" s="27"/>
      <c r="X96" s="28"/>
      <c r="Y96" s="27"/>
      <c r="Z96" s="27"/>
      <c r="AA96" s="27"/>
      <c r="AB96" s="27"/>
      <c r="AC96" s="29"/>
      <c r="AD96" s="31" t="s">
        <v>1079</v>
      </c>
      <c r="AE96" s="31" t="s">
        <v>3</v>
      </c>
      <c r="AF96" s="26"/>
      <c r="AG96" s="30">
        <f>SUM(F96,H96,J96,L96,N96,P96,R96,U96,W96,Y96,Z96,AA96,AB96)</f>
        <v>0</v>
      </c>
      <c r="AH96" s="30">
        <f t="shared" si="4"/>
        <v>0</v>
      </c>
      <c r="AI96" s="28">
        <f>SUM(G96,I96,K96,M96,O96,Q96,S96,T96,V96,X96)</f>
        <v>1.75</v>
      </c>
      <c r="AJ96" s="39">
        <f t="shared" si="5"/>
        <v>1.75</v>
      </c>
      <c r="AK96" s="40">
        <f>YEAR(C96)-YEAR(B96)+1</f>
        <v>6</v>
      </c>
      <c r="AL96" s="40">
        <f t="shared" si="6"/>
        <v>1.7999999999999998</v>
      </c>
      <c r="AM96" s="39">
        <f>AF96+AH96+AJ96+AL96+AC96</f>
        <v>3.55</v>
      </c>
      <c r="AN96" s="37">
        <f t="shared" si="7"/>
        <v>3.55</v>
      </c>
      <c r="AO96" s="33"/>
    </row>
    <row r="97" spans="1:41" s="8" customFormat="1" ht="15.75" x14ac:dyDescent="0.25">
      <c r="A97" s="23">
        <v>123963</v>
      </c>
      <c r="B97" s="24">
        <v>39842</v>
      </c>
      <c r="C97" s="24">
        <v>45291</v>
      </c>
      <c r="D97" s="25" t="s">
        <v>61</v>
      </c>
      <c r="F97" s="27"/>
      <c r="G97" s="28"/>
      <c r="H97" s="27"/>
      <c r="I97" s="28"/>
      <c r="J97" s="27"/>
      <c r="K97" s="28"/>
      <c r="L97" s="27"/>
      <c r="M97" s="28"/>
      <c r="N97" s="27"/>
      <c r="O97" s="28"/>
      <c r="P97" s="27"/>
      <c r="Q97" s="28"/>
      <c r="R97" s="27"/>
      <c r="S97" s="28"/>
      <c r="T97" s="28"/>
      <c r="U97" s="27"/>
      <c r="V97" s="28"/>
      <c r="W97" s="27"/>
      <c r="X97" s="28"/>
      <c r="Y97" s="27"/>
      <c r="Z97" s="27"/>
      <c r="AA97" s="27"/>
      <c r="AB97" s="27"/>
      <c r="AC97" s="29"/>
      <c r="AD97" s="31" t="s">
        <v>59</v>
      </c>
      <c r="AE97" s="31" t="s">
        <v>60</v>
      </c>
      <c r="AF97" s="26">
        <v>0.5</v>
      </c>
      <c r="AG97" s="30">
        <f>SUM(F97,H97,J97,L97,N97,P97,R97,U97,W97,Y97,Z97,AA97,AB97)</f>
        <v>0</v>
      </c>
      <c r="AH97" s="30">
        <f t="shared" si="4"/>
        <v>0</v>
      </c>
      <c r="AI97" s="28">
        <f>SUM(G97,I97,K97,M97,O97,Q97,S97,T97,V97,X97)</f>
        <v>0</v>
      </c>
      <c r="AJ97" s="39">
        <f t="shared" si="5"/>
        <v>0</v>
      </c>
      <c r="AK97" s="40">
        <f>YEAR(C97)-YEAR(B97)+1</f>
        <v>15</v>
      </c>
      <c r="AL97" s="40">
        <f t="shared" si="6"/>
        <v>3</v>
      </c>
      <c r="AM97" s="39">
        <f>AF97+AH97+AJ97+AL97+AC97</f>
        <v>3.5</v>
      </c>
      <c r="AN97" s="37">
        <f t="shared" si="7"/>
        <v>3.5</v>
      </c>
      <c r="AO97" s="33"/>
    </row>
    <row r="98" spans="1:41" s="8" customFormat="1" ht="15.75" x14ac:dyDescent="0.25">
      <c r="A98" s="23">
        <v>177320</v>
      </c>
      <c r="B98" s="24">
        <v>41346</v>
      </c>
      <c r="C98" s="24">
        <v>45291</v>
      </c>
      <c r="D98" s="25" t="s">
        <v>190</v>
      </c>
      <c r="F98" s="27"/>
      <c r="G98" s="28"/>
      <c r="H98" s="27"/>
      <c r="I98" s="28"/>
      <c r="J98" s="27"/>
      <c r="K98" s="28"/>
      <c r="L98" s="27"/>
      <c r="M98" s="28"/>
      <c r="N98" s="27"/>
      <c r="O98" s="28"/>
      <c r="P98" s="27"/>
      <c r="Q98" s="28"/>
      <c r="R98" s="27"/>
      <c r="S98" s="28"/>
      <c r="T98" s="28"/>
      <c r="U98" s="27"/>
      <c r="V98" s="28"/>
      <c r="W98" s="27"/>
      <c r="X98" s="28"/>
      <c r="Y98" s="27"/>
      <c r="Z98" s="27"/>
      <c r="AA98" s="27"/>
      <c r="AB98" s="27"/>
      <c r="AC98" s="29"/>
      <c r="AD98" s="31" t="s">
        <v>188</v>
      </c>
      <c r="AE98" s="31" t="s">
        <v>189</v>
      </c>
      <c r="AF98" s="26">
        <v>0.5</v>
      </c>
      <c r="AG98" s="30">
        <f>SUM(F98,H98,J98,L98,N98,P98,R98,U98,W98,Y98,Z98,AA98,AB98)</f>
        <v>0</v>
      </c>
      <c r="AH98" s="30">
        <f t="shared" si="4"/>
        <v>0</v>
      </c>
      <c r="AI98" s="28">
        <f>SUM(G98,I98,K98,M98,O98,Q98,S98,T98,V98,X98)</f>
        <v>0</v>
      </c>
      <c r="AJ98" s="39">
        <f t="shared" si="5"/>
        <v>0</v>
      </c>
      <c r="AK98" s="40">
        <f>YEAR(C98)-YEAR(B98)+1</f>
        <v>11</v>
      </c>
      <c r="AL98" s="40">
        <f t="shared" si="6"/>
        <v>3</v>
      </c>
      <c r="AM98" s="39">
        <f>AF98+AH98+AJ98+AL98+AC98</f>
        <v>3.5</v>
      </c>
      <c r="AN98" s="37">
        <f t="shared" si="7"/>
        <v>3.5</v>
      </c>
      <c r="AO98" s="33"/>
    </row>
    <row r="99" spans="1:41" s="8" customFormat="1" ht="15.75" x14ac:dyDescent="0.25">
      <c r="A99" s="23">
        <v>33572</v>
      </c>
      <c r="B99" s="24">
        <v>29952</v>
      </c>
      <c r="C99" s="24">
        <v>45291</v>
      </c>
      <c r="D99" s="25" t="s">
        <v>214</v>
      </c>
      <c r="F99" s="27"/>
      <c r="G99" s="28"/>
      <c r="H99" s="27"/>
      <c r="I99" s="28"/>
      <c r="J99" s="27"/>
      <c r="K99" s="28"/>
      <c r="L99" s="27"/>
      <c r="M99" s="28"/>
      <c r="N99" s="27"/>
      <c r="O99" s="28"/>
      <c r="P99" s="27"/>
      <c r="Q99" s="28"/>
      <c r="R99" s="27"/>
      <c r="S99" s="28"/>
      <c r="T99" s="28"/>
      <c r="U99" s="27"/>
      <c r="V99" s="28"/>
      <c r="W99" s="27"/>
      <c r="X99" s="28"/>
      <c r="Y99" s="27"/>
      <c r="Z99" s="27"/>
      <c r="AA99" s="27"/>
      <c r="AB99" s="27"/>
      <c r="AC99" s="29"/>
      <c r="AD99" s="31" t="s">
        <v>212</v>
      </c>
      <c r="AE99" s="31" t="s">
        <v>213</v>
      </c>
      <c r="AF99" s="26">
        <v>0.5</v>
      </c>
      <c r="AG99" s="30">
        <f>SUM(F99,H99,J99,L99,N99,P99,R99,U99,W99,Y99,Z99,AA99,AB99)</f>
        <v>0</v>
      </c>
      <c r="AH99" s="30">
        <f t="shared" si="4"/>
        <v>0</v>
      </c>
      <c r="AI99" s="28">
        <f>SUM(G99,I99,K99,M99,O99,Q99,S99,T99,V99,X99)</f>
        <v>0</v>
      </c>
      <c r="AJ99" s="39">
        <f t="shared" si="5"/>
        <v>0</v>
      </c>
      <c r="AK99" s="40">
        <f>YEAR(C99)-YEAR(B99)+1</f>
        <v>42</v>
      </c>
      <c r="AL99" s="40">
        <f t="shared" si="6"/>
        <v>3</v>
      </c>
      <c r="AM99" s="39">
        <f>AF99+AH99+AJ99+AL99+AC99</f>
        <v>3.5</v>
      </c>
      <c r="AN99" s="37">
        <f t="shared" si="7"/>
        <v>3.5</v>
      </c>
      <c r="AO99" s="33"/>
    </row>
    <row r="100" spans="1:41" s="8" customFormat="1" ht="15.75" x14ac:dyDescent="0.25">
      <c r="A100" s="23">
        <v>93614</v>
      </c>
      <c r="B100" s="24">
        <v>39107</v>
      </c>
      <c r="C100" s="24">
        <v>45291</v>
      </c>
      <c r="D100" s="25" t="s">
        <v>303</v>
      </c>
      <c r="F100" s="27"/>
      <c r="G100" s="28"/>
      <c r="H100" s="27"/>
      <c r="I100" s="28"/>
      <c r="J100" s="27"/>
      <c r="K100" s="28"/>
      <c r="L100" s="27"/>
      <c r="M100" s="28"/>
      <c r="N100" s="27"/>
      <c r="O100" s="28"/>
      <c r="P100" s="27"/>
      <c r="Q100" s="28"/>
      <c r="R100" s="27"/>
      <c r="S100" s="28"/>
      <c r="T100" s="28"/>
      <c r="U100" s="27"/>
      <c r="V100" s="28"/>
      <c r="W100" s="27"/>
      <c r="X100" s="28"/>
      <c r="Y100" s="27"/>
      <c r="Z100" s="27"/>
      <c r="AA100" s="27"/>
      <c r="AB100" s="27"/>
      <c r="AC100" s="29"/>
      <c r="AD100" s="31" t="s">
        <v>297</v>
      </c>
      <c r="AE100" s="31" t="s">
        <v>44</v>
      </c>
      <c r="AF100" s="26">
        <v>0.5</v>
      </c>
      <c r="AG100" s="30">
        <f>SUM(F100,H100,J100,L100,N100,P100,R100,U100,W100,Y100,Z100,AA100,AB100)</f>
        <v>0</v>
      </c>
      <c r="AH100" s="30">
        <f t="shared" si="4"/>
        <v>0</v>
      </c>
      <c r="AI100" s="28">
        <f>SUM(G100,I100,K100,M100,O100,Q100,S100,T100,V100,X100)</f>
        <v>0</v>
      </c>
      <c r="AJ100" s="39">
        <f t="shared" si="5"/>
        <v>0</v>
      </c>
      <c r="AK100" s="40">
        <f>YEAR(C100)-YEAR(B100)+1</f>
        <v>17</v>
      </c>
      <c r="AL100" s="40">
        <f t="shared" si="6"/>
        <v>3</v>
      </c>
      <c r="AM100" s="39">
        <f>AF100+AH100+AJ100+AL100+AC100</f>
        <v>3.5</v>
      </c>
      <c r="AN100" s="37">
        <f t="shared" si="7"/>
        <v>3.5</v>
      </c>
      <c r="AO100" s="33"/>
    </row>
    <row r="101" spans="1:41" s="8" customFormat="1" ht="15.75" x14ac:dyDescent="0.25">
      <c r="A101" s="23">
        <v>188084</v>
      </c>
      <c r="B101" s="24">
        <v>41642</v>
      </c>
      <c r="C101" s="24">
        <v>45291</v>
      </c>
      <c r="D101" s="25" t="s">
        <v>335</v>
      </c>
      <c r="F101" s="27"/>
      <c r="G101" s="28"/>
      <c r="H101" s="27"/>
      <c r="I101" s="28"/>
      <c r="J101" s="27"/>
      <c r="K101" s="28"/>
      <c r="L101" s="27"/>
      <c r="M101" s="28"/>
      <c r="N101" s="27"/>
      <c r="O101" s="28"/>
      <c r="P101" s="27"/>
      <c r="Q101" s="28"/>
      <c r="R101" s="27"/>
      <c r="S101" s="28"/>
      <c r="T101" s="28"/>
      <c r="U101" s="27"/>
      <c r="V101" s="28"/>
      <c r="W101" s="27"/>
      <c r="X101" s="28"/>
      <c r="Y101" s="27"/>
      <c r="Z101" s="27"/>
      <c r="AA101" s="27"/>
      <c r="AB101" s="27"/>
      <c r="AC101" s="29"/>
      <c r="AD101" s="31" t="s">
        <v>332</v>
      </c>
      <c r="AE101" s="31" t="s">
        <v>334</v>
      </c>
      <c r="AF101" s="26">
        <v>0.5</v>
      </c>
      <c r="AG101" s="30">
        <f>SUM(F101,H101,J101,L101,N101,P101,R101,U101,W101,Y101,Z101,AA101,AB101)</f>
        <v>0</v>
      </c>
      <c r="AH101" s="30">
        <f t="shared" si="4"/>
        <v>0</v>
      </c>
      <c r="AI101" s="28">
        <f>SUM(G101,I101,K101,M101,O101,Q101,S101,T101,V101,X101)</f>
        <v>0</v>
      </c>
      <c r="AJ101" s="39">
        <f t="shared" si="5"/>
        <v>0</v>
      </c>
      <c r="AK101" s="40">
        <f>YEAR(C101)-YEAR(B101)+1</f>
        <v>10</v>
      </c>
      <c r="AL101" s="40">
        <f t="shared" si="6"/>
        <v>3</v>
      </c>
      <c r="AM101" s="39">
        <f>AF101+AH101+AJ101+AL101+AC101</f>
        <v>3.5</v>
      </c>
      <c r="AN101" s="37">
        <f t="shared" si="7"/>
        <v>3.5</v>
      </c>
      <c r="AO101" s="33"/>
    </row>
    <row r="102" spans="1:41" s="8" customFormat="1" ht="15.75" x14ac:dyDescent="0.25">
      <c r="A102" s="23">
        <v>163433</v>
      </c>
      <c r="B102" s="24">
        <v>40934</v>
      </c>
      <c r="C102" s="24">
        <v>45291</v>
      </c>
      <c r="D102" s="25" t="s">
        <v>369</v>
      </c>
      <c r="F102" s="27"/>
      <c r="G102" s="28"/>
      <c r="H102" s="27"/>
      <c r="I102" s="28"/>
      <c r="J102" s="27"/>
      <c r="K102" s="28"/>
      <c r="L102" s="27"/>
      <c r="M102" s="28"/>
      <c r="N102" s="27"/>
      <c r="O102" s="28"/>
      <c r="P102" s="27"/>
      <c r="Q102" s="28"/>
      <c r="R102" s="27"/>
      <c r="S102" s="28"/>
      <c r="T102" s="28"/>
      <c r="U102" s="27"/>
      <c r="V102" s="28"/>
      <c r="W102" s="27"/>
      <c r="X102" s="28"/>
      <c r="Y102" s="27"/>
      <c r="Z102" s="27"/>
      <c r="AA102" s="27"/>
      <c r="AB102" s="27"/>
      <c r="AC102" s="29"/>
      <c r="AD102" s="31" t="s">
        <v>367</v>
      </c>
      <c r="AE102" s="31" t="s">
        <v>42</v>
      </c>
      <c r="AF102" s="26">
        <v>0.5</v>
      </c>
      <c r="AG102" s="30">
        <f>SUM(F102,H102,J102,L102,N102,P102,R102,U102,W102,Y102,Z102,AA102,AB102)</f>
        <v>0</v>
      </c>
      <c r="AH102" s="30">
        <f t="shared" si="4"/>
        <v>0</v>
      </c>
      <c r="AI102" s="28">
        <f>SUM(G102,I102,K102,M102,O102,Q102,S102,T102,V102,X102)</f>
        <v>0</v>
      </c>
      <c r="AJ102" s="39">
        <f t="shared" si="5"/>
        <v>0</v>
      </c>
      <c r="AK102" s="40">
        <f>YEAR(C102)-YEAR(B102)+1</f>
        <v>12</v>
      </c>
      <c r="AL102" s="40">
        <f t="shared" si="6"/>
        <v>3</v>
      </c>
      <c r="AM102" s="39">
        <f>AF102+AH102+AJ102+AL102+AC102</f>
        <v>3.5</v>
      </c>
      <c r="AN102" s="37">
        <f t="shared" si="7"/>
        <v>3.5</v>
      </c>
      <c r="AO102" s="33"/>
    </row>
    <row r="103" spans="1:41" s="8" customFormat="1" ht="15.75" x14ac:dyDescent="0.25">
      <c r="A103" s="23">
        <v>33595</v>
      </c>
      <c r="B103" s="24">
        <v>28607</v>
      </c>
      <c r="C103" s="24">
        <v>45291</v>
      </c>
      <c r="D103" s="25" t="s">
        <v>377</v>
      </c>
      <c r="F103" s="27"/>
      <c r="G103" s="28"/>
      <c r="H103" s="27"/>
      <c r="I103" s="28"/>
      <c r="J103" s="27"/>
      <c r="K103" s="28"/>
      <c r="L103" s="27"/>
      <c r="M103" s="28"/>
      <c r="N103" s="27"/>
      <c r="O103" s="28"/>
      <c r="P103" s="27"/>
      <c r="Q103" s="28"/>
      <c r="R103" s="27"/>
      <c r="S103" s="28"/>
      <c r="T103" s="28"/>
      <c r="U103" s="27"/>
      <c r="V103" s="28"/>
      <c r="W103" s="27"/>
      <c r="X103" s="28"/>
      <c r="Y103" s="27"/>
      <c r="Z103" s="27"/>
      <c r="AA103" s="27"/>
      <c r="AB103" s="27"/>
      <c r="AC103" s="29"/>
      <c r="AD103" s="31" t="s">
        <v>375</v>
      </c>
      <c r="AE103" s="31" t="s">
        <v>44</v>
      </c>
      <c r="AF103" s="26">
        <v>0.5</v>
      </c>
      <c r="AG103" s="30">
        <f>SUM(F103,H103,J103,L103,N103,P103,R103,U103,W103,Y103,Z103,AA103,AB103)</f>
        <v>0</v>
      </c>
      <c r="AH103" s="30">
        <f t="shared" si="4"/>
        <v>0</v>
      </c>
      <c r="AI103" s="28">
        <f>SUM(G103,I103,K103,M103,O103,Q103,S103,T103,V103,X103)</f>
        <v>0</v>
      </c>
      <c r="AJ103" s="39">
        <f t="shared" si="5"/>
        <v>0</v>
      </c>
      <c r="AK103" s="40">
        <f>YEAR(C103)-YEAR(B103)+1</f>
        <v>46</v>
      </c>
      <c r="AL103" s="40">
        <f t="shared" si="6"/>
        <v>3</v>
      </c>
      <c r="AM103" s="39">
        <f>AF103+AH103+AJ103+AL103+AC103</f>
        <v>3.5</v>
      </c>
      <c r="AN103" s="37">
        <f t="shared" si="7"/>
        <v>3.5</v>
      </c>
      <c r="AO103" s="33"/>
    </row>
    <row r="104" spans="1:41" s="8" customFormat="1" ht="15.75" x14ac:dyDescent="0.25">
      <c r="A104" s="23">
        <v>175468</v>
      </c>
      <c r="B104" s="24">
        <v>41285</v>
      </c>
      <c r="C104" s="24">
        <v>45291</v>
      </c>
      <c r="D104" s="25" t="s">
        <v>568</v>
      </c>
      <c r="F104" s="27"/>
      <c r="G104" s="28"/>
      <c r="H104" s="27"/>
      <c r="I104" s="28"/>
      <c r="J104" s="27"/>
      <c r="K104" s="28"/>
      <c r="L104" s="27"/>
      <c r="M104" s="28"/>
      <c r="N104" s="27"/>
      <c r="O104" s="28"/>
      <c r="P104" s="27"/>
      <c r="Q104" s="28"/>
      <c r="R104" s="27"/>
      <c r="S104" s="28"/>
      <c r="T104" s="28"/>
      <c r="U104" s="27"/>
      <c r="V104" s="28"/>
      <c r="W104" s="27"/>
      <c r="X104" s="28"/>
      <c r="Y104" s="27"/>
      <c r="Z104" s="27"/>
      <c r="AA104" s="27"/>
      <c r="AB104" s="27"/>
      <c r="AC104" s="29"/>
      <c r="AD104" s="31" t="s">
        <v>564</v>
      </c>
      <c r="AE104" s="31" t="s">
        <v>231</v>
      </c>
      <c r="AF104" s="26">
        <v>0.5</v>
      </c>
      <c r="AG104" s="30">
        <f>SUM(F104,H104,J104,L104,N104,P104,R104,U104,W104,Y104,Z104,AA104,AB104)</f>
        <v>0</v>
      </c>
      <c r="AH104" s="30">
        <f t="shared" si="4"/>
        <v>0</v>
      </c>
      <c r="AI104" s="28">
        <f>SUM(G104,I104,K104,M104,O104,Q104,S104,T104,V104,X104)</f>
        <v>0</v>
      </c>
      <c r="AJ104" s="39">
        <f t="shared" si="5"/>
        <v>0</v>
      </c>
      <c r="AK104" s="40">
        <f>YEAR(C104)-YEAR(B104)+1</f>
        <v>11</v>
      </c>
      <c r="AL104" s="40">
        <f t="shared" si="6"/>
        <v>3</v>
      </c>
      <c r="AM104" s="39">
        <f>AF104+AH104+AJ104+AL104+AC104</f>
        <v>3.5</v>
      </c>
      <c r="AN104" s="37">
        <f t="shared" si="7"/>
        <v>3.5</v>
      </c>
      <c r="AO104" s="33"/>
    </row>
    <row r="105" spans="1:41" s="8" customFormat="1" ht="15.75" x14ac:dyDescent="0.25">
      <c r="A105" s="23">
        <v>33640</v>
      </c>
      <c r="B105" s="24">
        <v>32629</v>
      </c>
      <c r="C105" s="24">
        <v>45291</v>
      </c>
      <c r="D105" s="25" t="s">
        <v>594</v>
      </c>
      <c r="F105" s="27"/>
      <c r="G105" s="28"/>
      <c r="H105" s="27"/>
      <c r="I105" s="28"/>
      <c r="J105" s="27"/>
      <c r="K105" s="28"/>
      <c r="L105" s="27"/>
      <c r="M105" s="28"/>
      <c r="N105" s="27"/>
      <c r="O105" s="28"/>
      <c r="P105" s="27"/>
      <c r="Q105" s="28"/>
      <c r="R105" s="27"/>
      <c r="S105" s="28"/>
      <c r="T105" s="28"/>
      <c r="U105" s="27"/>
      <c r="V105" s="28"/>
      <c r="W105" s="27"/>
      <c r="X105" s="28"/>
      <c r="Y105" s="27"/>
      <c r="Z105" s="27"/>
      <c r="AA105" s="27"/>
      <c r="AB105" s="27"/>
      <c r="AC105" s="29"/>
      <c r="AD105" s="31" t="s">
        <v>592</v>
      </c>
      <c r="AE105" s="31" t="s">
        <v>315</v>
      </c>
      <c r="AF105" s="26">
        <v>0.5</v>
      </c>
      <c r="AG105" s="30">
        <f>SUM(F105,H105,J105,L105,N105,P105,R105,U105,W105,Y105,Z105,AA105,AB105)</f>
        <v>0</v>
      </c>
      <c r="AH105" s="30">
        <f t="shared" si="4"/>
        <v>0</v>
      </c>
      <c r="AI105" s="28">
        <f>SUM(G105,I105,K105,M105,O105,Q105,S105,T105,V105,X105)</f>
        <v>0</v>
      </c>
      <c r="AJ105" s="39">
        <f t="shared" si="5"/>
        <v>0</v>
      </c>
      <c r="AK105" s="40">
        <f>YEAR(C105)-YEAR(B105)+1</f>
        <v>35</v>
      </c>
      <c r="AL105" s="40">
        <f t="shared" si="6"/>
        <v>3</v>
      </c>
      <c r="AM105" s="39">
        <f>AF105+AH105+AJ105+AL105+AC105</f>
        <v>3.5</v>
      </c>
      <c r="AN105" s="37">
        <f t="shared" si="7"/>
        <v>3.5</v>
      </c>
      <c r="AO105" s="33"/>
    </row>
    <row r="106" spans="1:41" s="8" customFormat="1" ht="15.75" x14ac:dyDescent="0.25">
      <c r="A106" s="23">
        <v>107510</v>
      </c>
      <c r="B106" s="24">
        <v>39315</v>
      </c>
      <c r="C106" s="24">
        <v>45291</v>
      </c>
      <c r="D106" s="25" t="s">
        <v>666</v>
      </c>
      <c r="F106" s="27"/>
      <c r="G106" s="28"/>
      <c r="H106" s="27"/>
      <c r="I106" s="28"/>
      <c r="J106" s="27"/>
      <c r="K106" s="28"/>
      <c r="L106" s="27"/>
      <c r="M106" s="28"/>
      <c r="N106" s="27"/>
      <c r="O106" s="28"/>
      <c r="P106" s="27"/>
      <c r="Q106" s="28"/>
      <c r="R106" s="27"/>
      <c r="S106" s="28"/>
      <c r="T106" s="28"/>
      <c r="U106" s="27"/>
      <c r="V106" s="28"/>
      <c r="W106" s="27"/>
      <c r="X106" s="28"/>
      <c r="Y106" s="27"/>
      <c r="Z106" s="27"/>
      <c r="AA106" s="27"/>
      <c r="AB106" s="27"/>
      <c r="AC106" s="29"/>
      <c r="AD106" s="31" t="s">
        <v>664</v>
      </c>
      <c r="AE106" s="31" t="s">
        <v>439</v>
      </c>
      <c r="AF106" s="26">
        <v>0.5</v>
      </c>
      <c r="AG106" s="30">
        <f>SUM(F106,H106,J106,L106,N106,P106,R106,U106,W106,Y106,Z106,AA106,AB106)</f>
        <v>0</v>
      </c>
      <c r="AH106" s="30">
        <f t="shared" si="4"/>
        <v>0</v>
      </c>
      <c r="AI106" s="28">
        <f>SUM(G106,I106,K106,M106,O106,Q106,S106,T106,V106,X106)</f>
        <v>0</v>
      </c>
      <c r="AJ106" s="39">
        <f t="shared" si="5"/>
        <v>0</v>
      </c>
      <c r="AK106" s="40">
        <f>YEAR(C106)-YEAR(B106)+1</f>
        <v>17</v>
      </c>
      <c r="AL106" s="40">
        <f t="shared" si="6"/>
        <v>3</v>
      </c>
      <c r="AM106" s="39">
        <f>AF106+AH106+AJ106+AL106+AC106</f>
        <v>3.5</v>
      </c>
      <c r="AN106" s="37">
        <f t="shared" si="7"/>
        <v>3.5</v>
      </c>
      <c r="AO106" s="33"/>
    </row>
    <row r="107" spans="1:41" s="8" customFormat="1" ht="15.75" x14ac:dyDescent="0.25">
      <c r="A107" s="23">
        <v>33656</v>
      </c>
      <c r="B107" s="24">
        <v>31413</v>
      </c>
      <c r="C107" s="24">
        <v>45291</v>
      </c>
      <c r="D107" s="25" t="s">
        <v>674</v>
      </c>
      <c r="F107" s="27"/>
      <c r="G107" s="28"/>
      <c r="H107" s="27"/>
      <c r="I107" s="28"/>
      <c r="J107" s="27"/>
      <c r="K107" s="28"/>
      <c r="L107" s="27"/>
      <c r="M107" s="28"/>
      <c r="N107" s="27"/>
      <c r="O107" s="28"/>
      <c r="P107" s="27"/>
      <c r="Q107" s="28"/>
      <c r="R107" s="27"/>
      <c r="S107" s="28">
        <v>0.25</v>
      </c>
      <c r="T107" s="28">
        <v>0.25</v>
      </c>
      <c r="U107" s="27"/>
      <c r="V107" s="28"/>
      <c r="W107" s="27"/>
      <c r="X107" s="28"/>
      <c r="Y107" s="27"/>
      <c r="Z107" s="27"/>
      <c r="AA107" s="27"/>
      <c r="AB107" s="27"/>
      <c r="AC107" s="29"/>
      <c r="AD107" s="31" t="s">
        <v>671</v>
      </c>
      <c r="AE107" s="31" t="s">
        <v>673</v>
      </c>
      <c r="AF107" s="26"/>
      <c r="AG107" s="30">
        <f>SUM(F107,H107,J107,L107,N107,P107,R107,U107,W107,Y107,Z107,AA107,AB107)</f>
        <v>0</v>
      </c>
      <c r="AH107" s="30">
        <f t="shared" si="4"/>
        <v>0</v>
      </c>
      <c r="AI107" s="28">
        <f>SUM(G107,I107,K107,M107,O107,Q107,S107,T107,V107,X107)</f>
        <v>0.5</v>
      </c>
      <c r="AJ107" s="39">
        <f t="shared" si="5"/>
        <v>0.5</v>
      </c>
      <c r="AK107" s="40">
        <f>YEAR(C107)-YEAR(B107)+1</f>
        <v>38</v>
      </c>
      <c r="AL107" s="40">
        <f t="shared" si="6"/>
        <v>3</v>
      </c>
      <c r="AM107" s="39">
        <f>AF107+AH107+AJ107+AL107+AC107</f>
        <v>3.5</v>
      </c>
      <c r="AN107" s="37">
        <f t="shared" si="7"/>
        <v>3.5</v>
      </c>
      <c r="AO107" s="33"/>
    </row>
    <row r="108" spans="1:41" s="8" customFormat="1" ht="15.75" x14ac:dyDescent="0.25">
      <c r="A108" s="23">
        <v>63389</v>
      </c>
      <c r="B108" s="24">
        <v>38266</v>
      </c>
      <c r="C108" s="24">
        <v>45291</v>
      </c>
      <c r="D108" s="25" t="s">
        <v>722</v>
      </c>
      <c r="F108" s="27"/>
      <c r="G108" s="28"/>
      <c r="H108" s="27"/>
      <c r="I108" s="28"/>
      <c r="J108" s="27"/>
      <c r="K108" s="28"/>
      <c r="L108" s="27"/>
      <c r="M108" s="28"/>
      <c r="N108" s="27"/>
      <c r="O108" s="28"/>
      <c r="P108" s="27"/>
      <c r="Q108" s="28"/>
      <c r="R108" s="27"/>
      <c r="S108" s="28"/>
      <c r="T108" s="28"/>
      <c r="U108" s="27"/>
      <c r="V108" s="28"/>
      <c r="W108" s="27"/>
      <c r="X108" s="28"/>
      <c r="Y108" s="27"/>
      <c r="Z108" s="27"/>
      <c r="AA108" s="27"/>
      <c r="AB108" s="27"/>
      <c r="AC108" s="29"/>
      <c r="AD108" s="31" t="s">
        <v>721</v>
      </c>
      <c r="AE108" s="31" t="s">
        <v>293</v>
      </c>
      <c r="AF108" s="26">
        <v>0.5</v>
      </c>
      <c r="AG108" s="30">
        <f>SUM(F108,H108,J108,L108,N108,P108,R108,U108,W108,Y108,Z108,AA108,AB108)</f>
        <v>0</v>
      </c>
      <c r="AH108" s="30">
        <f t="shared" si="4"/>
        <v>0</v>
      </c>
      <c r="AI108" s="28">
        <f>SUM(G108,I108,K108,M108,O108,Q108,S108,T108,V108,X108)</f>
        <v>0</v>
      </c>
      <c r="AJ108" s="39">
        <f t="shared" si="5"/>
        <v>0</v>
      </c>
      <c r="AK108" s="40">
        <f>YEAR(C108)-YEAR(B108)+1</f>
        <v>20</v>
      </c>
      <c r="AL108" s="40">
        <f t="shared" si="6"/>
        <v>3</v>
      </c>
      <c r="AM108" s="39">
        <f>AF108+AH108+AJ108+AL108+AC108</f>
        <v>3.5</v>
      </c>
      <c r="AN108" s="37">
        <f t="shared" si="7"/>
        <v>3.5</v>
      </c>
      <c r="AO108" s="33"/>
    </row>
    <row r="109" spans="1:41" s="8" customFormat="1" ht="15.75" x14ac:dyDescent="0.25">
      <c r="A109" s="23">
        <v>33672</v>
      </c>
      <c r="B109" s="24">
        <v>27760</v>
      </c>
      <c r="C109" s="24">
        <v>45291</v>
      </c>
      <c r="D109" s="25" t="s">
        <v>770</v>
      </c>
      <c r="F109" s="27"/>
      <c r="G109" s="28"/>
      <c r="H109" s="27"/>
      <c r="I109" s="28"/>
      <c r="J109" s="27"/>
      <c r="K109" s="28"/>
      <c r="L109" s="27"/>
      <c r="M109" s="28"/>
      <c r="N109" s="27"/>
      <c r="O109" s="28">
        <v>0.25</v>
      </c>
      <c r="P109" s="27"/>
      <c r="Q109" s="28"/>
      <c r="R109" s="27"/>
      <c r="S109" s="28"/>
      <c r="T109" s="28"/>
      <c r="U109" s="27"/>
      <c r="V109" s="28"/>
      <c r="W109" s="27">
        <v>0.25</v>
      </c>
      <c r="X109" s="28"/>
      <c r="Y109" s="27"/>
      <c r="Z109" s="27"/>
      <c r="AA109" s="27"/>
      <c r="AB109" s="27"/>
      <c r="AC109" s="29"/>
      <c r="AD109" s="31" t="s">
        <v>768</v>
      </c>
      <c r="AE109" s="31" t="s">
        <v>107</v>
      </c>
      <c r="AF109" s="26"/>
      <c r="AG109" s="30">
        <f>SUM(F109,H109,J109,L109,N109,P109,R109,U109,W109,Y109,Z109,AA109,AB109)</f>
        <v>0.25</v>
      </c>
      <c r="AH109" s="30">
        <f t="shared" si="4"/>
        <v>0.25</v>
      </c>
      <c r="AI109" s="28">
        <f>SUM(G109,I109,K109,M109,O109,Q109,S109,T109,V109,X109)</f>
        <v>0.25</v>
      </c>
      <c r="AJ109" s="39">
        <f t="shared" si="5"/>
        <v>0.25</v>
      </c>
      <c r="AK109" s="40">
        <f>YEAR(C109)-YEAR(B109)+1</f>
        <v>48</v>
      </c>
      <c r="AL109" s="40">
        <f t="shared" si="6"/>
        <v>3</v>
      </c>
      <c r="AM109" s="39">
        <f>AF109+AH109+AJ109+AL109+AC109</f>
        <v>3.5</v>
      </c>
      <c r="AN109" s="37">
        <f t="shared" si="7"/>
        <v>3.5</v>
      </c>
      <c r="AO109" s="33"/>
    </row>
    <row r="110" spans="1:41" s="8" customFormat="1" ht="15.75" x14ac:dyDescent="0.25">
      <c r="A110" s="23">
        <v>141800</v>
      </c>
      <c r="B110" s="24">
        <v>40312</v>
      </c>
      <c r="C110" s="24">
        <v>45291</v>
      </c>
      <c r="D110" s="25" t="s">
        <v>921</v>
      </c>
      <c r="F110" s="27"/>
      <c r="G110" s="28"/>
      <c r="H110" s="27"/>
      <c r="I110" s="28"/>
      <c r="J110" s="27"/>
      <c r="K110" s="28"/>
      <c r="L110" s="27"/>
      <c r="M110" s="28"/>
      <c r="N110" s="27"/>
      <c r="O110" s="28"/>
      <c r="P110" s="27"/>
      <c r="Q110" s="28"/>
      <c r="R110" s="27"/>
      <c r="S110" s="28"/>
      <c r="T110" s="28"/>
      <c r="U110" s="27"/>
      <c r="V110" s="28"/>
      <c r="W110" s="27"/>
      <c r="X110" s="28"/>
      <c r="Y110" s="27"/>
      <c r="Z110" s="27"/>
      <c r="AA110" s="27"/>
      <c r="AB110" s="27"/>
      <c r="AC110" s="29"/>
      <c r="AD110" s="31" t="s">
        <v>920</v>
      </c>
      <c r="AE110" s="31" t="s">
        <v>29</v>
      </c>
      <c r="AF110" s="26">
        <v>0.5</v>
      </c>
      <c r="AG110" s="30">
        <f>SUM(F110,H110,J110,L110,N110,P110,R110,U110,W110,Y110,Z110,AA110,AB110)</f>
        <v>0</v>
      </c>
      <c r="AH110" s="30">
        <f t="shared" si="4"/>
        <v>0</v>
      </c>
      <c r="AI110" s="28">
        <f>SUM(G110,I110,K110,M110,O110,Q110,S110,T110,V110,X110)</f>
        <v>0</v>
      </c>
      <c r="AJ110" s="39">
        <f t="shared" si="5"/>
        <v>0</v>
      </c>
      <c r="AK110" s="40">
        <f>YEAR(C110)-YEAR(B110)+1</f>
        <v>14</v>
      </c>
      <c r="AL110" s="40">
        <f t="shared" si="6"/>
        <v>3</v>
      </c>
      <c r="AM110" s="39">
        <f>AF110+AH110+AJ110+AL110+AC110</f>
        <v>3.5</v>
      </c>
      <c r="AN110" s="37">
        <f t="shared" si="7"/>
        <v>3.5</v>
      </c>
      <c r="AO110" s="33"/>
    </row>
    <row r="111" spans="1:41" s="8" customFormat="1" ht="15.75" x14ac:dyDescent="0.25">
      <c r="A111" s="23">
        <v>81989</v>
      </c>
      <c r="B111" s="24">
        <v>38807</v>
      </c>
      <c r="C111" s="24">
        <v>45291</v>
      </c>
      <c r="D111" s="25" t="s">
        <v>960</v>
      </c>
      <c r="F111" s="27"/>
      <c r="G111" s="28"/>
      <c r="H111" s="27"/>
      <c r="I111" s="28"/>
      <c r="J111" s="27"/>
      <c r="K111" s="28"/>
      <c r="L111" s="27"/>
      <c r="M111" s="28"/>
      <c r="N111" s="27"/>
      <c r="O111" s="28"/>
      <c r="P111" s="27"/>
      <c r="Q111" s="28"/>
      <c r="R111" s="27"/>
      <c r="S111" s="28">
        <v>0.25</v>
      </c>
      <c r="T111" s="28">
        <v>0.25</v>
      </c>
      <c r="U111" s="27"/>
      <c r="V111" s="28"/>
      <c r="W111" s="27"/>
      <c r="X111" s="28"/>
      <c r="Y111" s="27"/>
      <c r="Z111" s="27"/>
      <c r="AA111" s="27"/>
      <c r="AB111" s="27"/>
      <c r="AC111" s="29"/>
      <c r="AD111" s="31" t="s">
        <v>944</v>
      </c>
      <c r="AE111" s="31" t="s">
        <v>959</v>
      </c>
      <c r="AF111" s="26"/>
      <c r="AG111" s="30">
        <f>SUM(F111,H111,J111,L111,N111,P111,R111,U111,W111,Y111,Z111,AA111,AB111)</f>
        <v>0</v>
      </c>
      <c r="AH111" s="30">
        <f t="shared" si="4"/>
        <v>0</v>
      </c>
      <c r="AI111" s="28">
        <f>SUM(G111,I111,K111,M111,O111,Q111,S111,T111,V111,X111)</f>
        <v>0.5</v>
      </c>
      <c r="AJ111" s="39">
        <f t="shared" si="5"/>
        <v>0.5</v>
      </c>
      <c r="AK111" s="40">
        <f>YEAR(C111)-YEAR(B111)+1</f>
        <v>18</v>
      </c>
      <c r="AL111" s="40">
        <f t="shared" si="6"/>
        <v>3</v>
      </c>
      <c r="AM111" s="39">
        <f>AF111+AH111+AJ111+AL111+AC111</f>
        <v>3.5</v>
      </c>
      <c r="AN111" s="37">
        <f t="shared" si="7"/>
        <v>3.5</v>
      </c>
      <c r="AO111" s="33"/>
    </row>
    <row r="112" spans="1:41" s="8" customFormat="1" ht="15.75" x14ac:dyDescent="0.25">
      <c r="A112" s="23">
        <v>33717</v>
      </c>
      <c r="B112" s="24">
        <v>30773</v>
      </c>
      <c r="C112" s="24">
        <v>45291</v>
      </c>
      <c r="D112" s="25" t="s">
        <v>1017</v>
      </c>
      <c r="F112" s="27"/>
      <c r="G112" s="28"/>
      <c r="H112" s="27"/>
      <c r="I112" s="28"/>
      <c r="J112" s="27"/>
      <c r="K112" s="28"/>
      <c r="L112" s="27"/>
      <c r="M112" s="28"/>
      <c r="N112" s="27"/>
      <c r="O112" s="28"/>
      <c r="P112" s="27"/>
      <c r="Q112" s="28"/>
      <c r="R112" s="27"/>
      <c r="S112" s="28"/>
      <c r="T112" s="28"/>
      <c r="U112" s="27"/>
      <c r="V112" s="28">
        <v>0.25</v>
      </c>
      <c r="W112" s="27"/>
      <c r="X112" s="28"/>
      <c r="Y112" s="27"/>
      <c r="Z112" s="27">
        <v>0.25</v>
      </c>
      <c r="AA112" s="27"/>
      <c r="AB112" s="27"/>
      <c r="AC112" s="29"/>
      <c r="AD112" s="31" t="s">
        <v>1015</v>
      </c>
      <c r="AE112" s="31" t="s">
        <v>1016</v>
      </c>
      <c r="AF112" s="26"/>
      <c r="AG112" s="30">
        <f>SUM(F112,H112,J112,L112,N112,P112,R112,U112,W112,Y112,Z112,AA112,AB112)</f>
        <v>0.25</v>
      </c>
      <c r="AH112" s="30">
        <f t="shared" si="4"/>
        <v>0.25</v>
      </c>
      <c r="AI112" s="28">
        <f>SUM(G112,I112,K112,M112,O112,Q112,S112,T112,V112,X112)</f>
        <v>0.25</v>
      </c>
      <c r="AJ112" s="39">
        <f t="shared" si="5"/>
        <v>0.25</v>
      </c>
      <c r="AK112" s="40">
        <f>YEAR(C112)-YEAR(B112)+1</f>
        <v>40</v>
      </c>
      <c r="AL112" s="40">
        <f t="shared" si="6"/>
        <v>3</v>
      </c>
      <c r="AM112" s="39">
        <f>AF112+AH112+AJ112+AL112+AC112</f>
        <v>3.5</v>
      </c>
      <c r="AN112" s="37">
        <f t="shared" si="7"/>
        <v>3.5</v>
      </c>
      <c r="AO112" s="33"/>
    </row>
    <row r="113" spans="1:41" s="8" customFormat="1" ht="15.75" x14ac:dyDescent="0.25">
      <c r="A113" s="23">
        <v>163471</v>
      </c>
      <c r="B113" s="24">
        <v>31048</v>
      </c>
      <c r="C113" s="24">
        <v>45291</v>
      </c>
      <c r="D113" s="25" t="s">
        <v>1067</v>
      </c>
      <c r="F113" s="27"/>
      <c r="G113" s="28"/>
      <c r="H113" s="27"/>
      <c r="I113" s="28"/>
      <c r="J113" s="27"/>
      <c r="K113" s="28"/>
      <c r="L113" s="27"/>
      <c r="M113" s="28"/>
      <c r="N113" s="27"/>
      <c r="O113" s="28"/>
      <c r="P113" s="27"/>
      <c r="Q113" s="28"/>
      <c r="R113" s="27">
        <v>0.25</v>
      </c>
      <c r="S113" s="28"/>
      <c r="T113" s="28"/>
      <c r="U113" s="27"/>
      <c r="V113" s="28"/>
      <c r="W113" s="27"/>
      <c r="X113" s="28"/>
      <c r="Y113" s="27"/>
      <c r="Z113" s="27"/>
      <c r="AA113" s="27"/>
      <c r="AB113" s="27">
        <v>0.25</v>
      </c>
      <c r="AC113" s="29"/>
      <c r="AD113" s="31" t="s">
        <v>1064</v>
      </c>
      <c r="AE113" s="31" t="s">
        <v>136</v>
      </c>
      <c r="AF113" s="26"/>
      <c r="AG113" s="30">
        <f>SUM(F113,H113,J113,L113,N113,P113,R113,U113,W113,Y113,Z113,AA113,AB113)</f>
        <v>0.5</v>
      </c>
      <c r="AH113" s="30">
        <f t="shared" si="4"/>
        <v>0.5</v>
      </c>
      <c r="AI113" s="28">
        <f>SUM(G113,I113,K113,M113,O113,Q113,S113,T113,V113,X113)</f>
        <v>0</v>
      </c>
      <c r="AJ113" s="39">
        <f t="shared" si="5"/>
        <v>0</v>
      </c>
      <c r="AK113" s="40">
        <f>YEAR(C113)-YEAR(B113)+1</f>
        <v>39</v>
      </c>
      <c r="AL113" s="40">
        <f t="shared" si="6"/>
        <v>3</v>
      </c>
      <c r="AM113" s="39">
        <f>AF113+AH113+AJ113+AL113+AC113</f>
        <v>3.5</v>
      </c>
      <c r="AN113" s="37">
        <f t="shared" si="7"/>
        <v>3.5</v>
      </c>
      <c r="AO113" s="33"/>
    </row>
    <row r="114" spans="1:41" s="8" customFormat="1" ht="15.75" x14ac:dyDescent="0.25">
      <c r="A114" s="23">
        <v>175470</v>
      </c>
      <c r="B114" s="24">
        <v>41285</v>
      </c>
      <c r="C114" s="24">
        <v>45291</v>
      </c>
      <c r="D114" s="25" t="s">
        <v>1070</v>
      </c>
      <c r="F114" s="27"/>
      <c r="G114" s="28">
        <v>0.25</v>
      </c>
      <c r="H114" s="27"/>
      <c r="I114" s="28"/>
      <c r="J114" s="27"/>
      <c r="K114" s="28"/>
      <c r="L114" s="27"/>
      <c r="M114" s="28"/>
      <c r="N114" s="27"/>
      <c r="O114" s="28"/>
      <c r="P114" s="27"/>
      <c r="Q114" s="28"/>
      <c r="R114" s="27"/>
      <c r="S114" s="28"/>
      <c r="T114" s="28"/>
      <c r="U114" s="27"/>
      <c r="V114" s="28">
        <v>0.25</v>
      </c>
      <c r="W114" s="27"/>
      <c r="X114" s="28"/>
      <c r="Y114" s="27"/>
      <c r="Z114" s="27"/>
      <c r="AA114" s="27"/>
      <c r="AB114" s="27"/>
      <c r="AC114" s="29"/>
      <c r="AD114" s="31" t="s">
        <v>1068</v>
      </c>
      <c r="AE114" s="31" t="s">
        <v>1069</v>
      </c>
      <c r="AF114" s="26"/>
      <c r="AG114" s="30">
        <f>SUM(F114,H114,J114,L114,N114,P114,R114,U114,W114,Y114,Z114,AA114,AB114)</f>
        <v>0</v>
      </c>
      <c r="AH114" s="30">
        <f t="shared" si="4"/>
        <v>0</v>
      </c>
      <c r="AI114" s="28">
        <f>SUM(G114,I114,K114,M114,O114,Q114,S114,T114,V114,X114)</f>
        <v>0.5</v>
      </c>
      <c r="AJ114" s="39">
        <f t="shared" si="5"/>
        <v>0.5</v>
      </c>
      <c r="AK114" s="40">
        <f>YEAR(C114)-YEAR(B114)+1</f>
        <v>11</v>
      </c>
      <c r="AL114" s="40">
        <f t="shared" si="6"/>
        <v>3</v>
      </c>
      <c r="AM114" s="39">
        <f>AF114+AH114+AJ114+AL114+AC114</f>
        <v>3.5</v>
      </c>
      <c r="AN114" s="37">
        <f t="shared" si="7"/>
        <v>3.5</v>
      </c>
      <c r="AO114" s="33"/>
    </row>
    <row r="115" spans="1:41" s="8" customFormat="1" ht="15.75" x14ac:dyDescent="0.25">
      <c r="A115" s="23">
        <v>33740</v>
      </c>
      <c r="B115" s="24">
        <v>31321</v>
      </c>
      <c r="C115" s="24">
        <v>45291</v>
      </c>
      <c r="D115" s="25" t="s">
        <v>1128</v>
      </c>
      <c r="F115" s="27"/>
      <c r="G115" s="28"/>
      <c r="H115" s="27"/>
      <c r="I115" s="28"/>
      <c r="J115" s="27"/>
      <c r="K115" s="28"/>
      <c r="L115" s="27"/>
      <c r="M115" s="28"/>
      <c r="N115" s="27"/>
      <c r="O115" s="28"/>
      <c r="P115" s="27"/>
      <c r="Q115" s="28"/>
      <c r="R115" s="27"/>
      <c r="S115" s="28"/>
      <c r="T115" s="28"/>
      <c r="U115" s="27"/>
      <c r="V115" s="28"/>
      <c r="W115" s="27"/>
      <c r="X115" s="28"/>
      <c r="Y115" s="27"/>
      <c r="Z115" s="27"/>
      <c r="AA115" s="27"/>
      <c r="AB115" s="27"/>
      <c r="AC115" s="29"/>
      <c r="AD115" s="31" t="s">
        <v>1127</v>
      </c>
      <c r="AE115" s="31" t="s">
        <v>834</v>
      </c>
      <c r="AF115" s="26">
        <v>0.5</v>
      </c>
      <c r="AG115" s="30">
        <f>SUM(F115,H115,J115,L115,N115,P115,R115,U115,W115,Y115,Z115,AA115,AB115)</f>
        <v>0</v>
      </c>
      <c r="AH115" s="30">
        <f t="shared" si="4"/>
        <v>0</v>
      </c>
      <c r="AI115" s="28">
        <f>SUM(G115,I115,K115,M115,O115,Q115,S115,T115,V115,X115)</f>
        <v>0</v>
      </c>
      <c r="AJ115" s="39">
        <f t="shared" si="5"/>
        <v>0</v>
      </c>
      <c r="AK115" s="40">
        <f>YEAR(C115)-YEAR(B115)+1</f>
        <v>39</v>
      </c>
      <c r="AL115" s="40">
        <f t="shared" si="6"/>
        <v>3</v>
      </c>
      <c r="AM115" s="39">
        <f>AF115+AH115+AJ115+AL115+AC115</f>
        <v>3.5</v>
      </c>
      <c r="AN115" s="37">
        <f t="shared" si="7"/>
        <v>3.5</v>
      </c>
      <c r="AO115" s="33"/>
    </row>
    <row r="116" spans="1:41" s="8" customFormat="1" ht="15.75" x14ac:dyDescent="0.25">
      <c r="A116" s="23">
        <v>138394</v>
      </c>
      <c r="B116" s="24">
        <v>40240</v>
      </c>
      <c r="C116" s="24">
        <v>45291</v>
      </c>
      <c r="D116" s="25" t="s">
        <v>1168</v>
      </c>
      <c r="F116" s="27"/>
      <c r="G116" s="28"/>
      <c r="H116" s="27"/>
      <c r="I116" s="28"/>
      <c r="J116" s="27"/>
      <c r="K116" s="28"/>
      <c r="L116" s="27"/>
      <c r="M116" s="28"/>
      <c r="N116" s="27"/>
      <c r="O116" s="28"/>
      <c r="P116" s="27"/>
      <c r="Q116" s="28"/>
      <c r="R116" s="27"/>
      <c r="S116" s="28"/>
      <c r="T116" s="28"/>
      <c r="U116" s="27"/>
      <c r="V116" s="28"/>
      <c r="W116" s="27"/>
      <c r="X116" s="28"/>
      <c r="Y116" s="27"/>
      <c r="Z116" s="27"/>
      <c r="AA116" s="27"/>
      <c r="AB116" s="27"/>
      <c r="AC116" s="29"/>
      <c r="AD116" s="31" t="s">
        <v>1167</v>
      </c>
      <c r="AE116" s="31" t="s">
        <v>44</v>
      </c>
      <c r="AF116" s="26">
        <v>0.5</v>
      </c>
      <c r="AG116" s="30">
        <f>SUM(F116,H116,J116,L116,N116,P116,R116,U116,W116,Y116,Z116,AA116,AB116)</f>
        <v>0</v>
      </c>
      <c r="AH116" s="30">
        <f t="shared" si="4"/>
        <v>0</v>
      </c>
      <c r="AI116" s="28">
        <f>SUM(G116,I116,K116,M116,O116,Q116,S116,T116,V116,X116)</f>
        <v>0</v>
      </c>
      <c r="AJ116" s="39">
        <f t="shared" si="5"/>
        <v>0</v>
      </c>
      <c r="AK116" s="40">
        <f>YEAR(C116)-YEAR(B116)+1</f>
        <v>14</v>
      </c>
      <c r="AL116" s="40">
        <f t="shared" si="6"/>
        <v>3</v>
      </c>
      <c r="AM116" s="39">
        <f>AF116+AH116+AJ116+AL116+AC116</f>
        <v>3.5</v>
      </c>
      <c r="AN116" s="37">
        <f t="shared" si="7"/>
        <v>3.5</v>
      </c>
      <c r="AO116" s="33"/>
    </row>
    <row r="117" spans="1:41" s="8" customFormat="1" ht="15.75" x14ac:dyDescent="0.25">
      <c r="A117" s="23">
        <v>163113</v>
      </c>
      <c r="B117" s="24">
        <v>40934</v>
      </c>
      <c r="C117" s="24">
        <v>45291</v>
      </c>
      <c r="D117" s="25" t="s">
        <v>1191</v>
      </c>
      <c r="F117" s="27"/>
      <c r="G117" s="28"/>
      <c r="H117" s="27"/>
      <c r="I117" s="28"/>
      <c r="J117" s="27"/>
      <c r="K117" s="28"/>
      <c r="L117" s="27"/>
      <c r="M117" s="28"/>
      <c r="N117" s="27"/>
      <c r="O117" s="28"/>
      <c r="P117" s="27"/>
      <c r="Q117" s="28"/>
      <c r="R117" s="27"/>
      <c r="S117" s="28"/>
      <c r="T117" s="28"/>
      <c r="U117" s="27"/>
      <c r="V117" s="28"/>
      <c r="W117" s="27"/>
      <c r="X117" s="28"/>
      <c r="Y117" s="27"/>
      <c r="Z117" s="27"/>
      <c r="AA117" s="27"/>
      <c r="AB117" s="27"/>
      <c r="AC117" s="29"/>
      <c r="AD117" s="31" t="s">
        <v>1189</v>
      </c>
      <c r="AE117" s="31" t="s">
        <v>1190</v>
      </c>
      <c r="AF117" s="26">
        <v>0.5</v>
      </c>
      <c r="AG117" s="30">
        <f>SUM(F117,H117,J117,L117,N117,P117,R117,U117,W117,Y117,Z117,AA117,AB117)</f>
        <v>0</v>
      </c>
      <c r="AH117" s="30">
        <f t="shared" si="4"/>
        <v>0</v>
      </c>
      <c r="AI117" s="28">
        <f>SUM(G117,I117,K117,M117,O117,Q117,S117,T117,V117,X117)</f>
        <v>0</v>
      </c>
      <c r="AJ117" s="39">
        <f t="shared" si="5"/>
        <v>0</v>
      </c>
      <c r="AK117" s="40">
        <f>YEAR(C117)-YEAR(B117)+1</f>
        <v>12</v>
      </c>
      <c r="AL117" s="40">
        <f t="shared" si="6"/>
        <v>3</v>
      </c>
      <c r="AM117" s="39">
        <f>AF117+AH117+AJ117+AL117+AC117</f>
        <v>3.5</v>
      </c>
      <c r="AN117" s="37">
        <f t="shared" si="7"/>
        <v>3.5</v>
      </c>
      <c r="AO117" s="33"/>
    </row>
    <row r="118" spans="1:41" s="8" customFormat="1" ht="15.75" x14ac:dyDescent="0.25">
      <c r="A118" s="23">
        <v>187648</v>
      </c>
      <c r="B118" s="24">
        <v>41642</v>
      </c>
      <c r="C118" s="24">
        <v>45291</v>
      </c>
      <c r="D118" s="25" t="s">
        <v>1245</v>
      </c>
      <c r="F118" s="27"/>
      <c r="G118" s="28"/>
      <c r="H118" s="27"/>
      <c r="I118" s="28"/>
      <c r="J118" s="27"/>
      <c r="K118" s="28"/>
      <c r="L118" s="27"/>
      <c r="M118" s="28"/>
      <c r="N118" s="27"/>
      <c r="O118" s="28"/>
      <c r="P118" s="27"/>
      <c r="Q118" s="28"/>
      <c r="R118" s="27"/>
      <c r="S118" s="28"/>
      <c r="T118" s="28"/>
      <c r="U118" s="27"/>
      <c r="V118" s="28"/>
      <c r="W118" s="27"/>
      <c r="X118" s="28"/>
      <c r="Y118" s="27"/>
      <c r="Z118" s="27"/>
      <c r="AA118" s="27"/>
      <c r="AB118" s="27"/>
      <c r="AC118" s="29"/>
      <c r="AD118" s="31" t="s">
        <v>1244</v>
      </c>
      <c r="AE118" s="31" t="s">
        <v>69</v>
      </c>
      <c r="AF118" s="26">
        <v>0.5</v>
      </c>
      <c r="AG118" s="30">
        <f>SUM(F118,H118,J118,L118,N118,P118,R118,U118,W118,Y118,Z118,AA118,AB118)</f>
        <v>0</v>
      </c>
      <c r="AH118" s="30">
        <f t="shared" si="4"/>
        <v>0</v>
      </c>
      <c r="AI118" s="28">
        <f>SUM(G118,I118,K118,M118,O118,Q118,S118,T118,V118,X118)</f>
        <v>0</v>
      </c>
      <c r="AJ118" s="39">
        <f t="shared" si="5"/>
        <v>0</v>
      </c>
      <c r="AK118" s="40">
        <f>YEAR(C118)-YEAR(B118)+1</f>
        <v>10</v>
      </c>
      <c r="AL118" s="40">
        <f t="shared" si="6"/>
        <v>3</v>
      </c>
      <c r="AM118" s="39">
        <f>AF118+AH118+AJ118+AL118+AC118</f>
        <v>3.5</v>
      </c>
      <c r="AN118" s="37">
        <f t="shared" si="7"/>
        <v>3.5</v>
      </c>
      <c r="AO118" s="33"/>
    </row>
    <row r="119" spans="1:41" s="8" customFormat="1" ht="15.75" x14ac:dyDescent="0.25">
      <c r="A119" s="23">
        <v>196611</v>
      </c>
      <c r="B119" s="24">
        <v>41853</v>
      </c>
      <c r="C119" s="24">
        <v>45291</v>
      </c>
      <c r="D119" s="25" t="s">
        <v>1329</v>
      </c>
      <c r="F119" s="27"/>
      <c r="G119" s="28"/>
      <c r="H119" s="27"/>
      <c r="I119" s="28"/>
      <c r="J119" s="27">
        <v>0.25</v>
      </c>
      <c r="K119" s="28"/>
      <c r="L119" s="27"/>
      <c r="M119" s="28"/>
      <c r="N119" s="27"/>
      <c r="O119" s="28"/>
      <c r="P119" s="27"/>
      <c r="Q119" s="28"/>
      <c r="R119" s="27"/>
      <c r="S119" s="28"/>
      <c r="T119" s="28"/>
      <c r="U119" s="27"/>
      <c r="V119" s="28"/>
      <c r="W119" s="27"/>
      <c r="X119" s="28"/>
      <c r="Y119" s="27"/>
      <c r="Z119" s="27"/>
      <c r="AA119" s="27"/>
      <c r="AB119" s="27">
        <v>0.25</v>
      </c>
      <c r="AC119" s="29"/>
      <c r="AD119" s="31" t="s">
        <v>1326</v>
      </c>
      <c r="AE119" s="31" t="s">
        <v>1328</v>
      </c>
      <c r="AF119" s="26"/>
      <c r="AG119" s="30">
        <f>SUM(F119,H119,J119,L119,N119,P119,R119,U119,W119,Y119,Z119,AA119,AB119)</f>
        <v>0.5</v>
      </c>
      <c r="AH119" s="30">
        <f t="shared" si="4"/>
        <v>0.5</v>
      </c>
      <c r="AI119" s="28">
        <f>SUM(G119,I119,K119,M119,O119,Q119,S119,T119,V119,X119)</f>
        <v>0</v>
      </c>
      <c r="AJ119" s="39">
        <f t="shared" si="5"/>
        <v>0</v>
      </c>
      <c r="AK119" s="40">
        <f>YEAR(C119)-YEAR(B119)+1</f>
        <v>10</v>
      </c>
      <c r="AL119" s="40">
        <f t="shared" si="6"/>
        <v>3</v>
      </c>
      <c r="AM119" s="39">
        <f>AF119+AH119+AJ119+AL119+AC119</f>
        <v>3.5</v>
      </c>
      <c r="AN119" s="37">
        <f t="shared" si="7"/>
        <v>3.5</v>
      </c>
      <c r="AO119" s="33"/>
    </row>
    <row r="120" spans="1:41" s="8" customFormat="1" ht="15.75" x14ac:dyDescent="0.25">
      <c r="A120" s="23">
        <v>33787</v>
      </c>
      <c r="B120" s="24">
        <v>26299</v>
      </c>
      <c r="C120" s="24">
        <v>45291</v>
      </c>
      <c r="D120" s="25" t="s">
        <v>1400</v>
      </c>
      <c r="F120" s="27"/>
      <c r="G120" s="28"/>
      <c r="H120" s="27"/>
      <c r="I120" s="28"/>
      <c r="J120" s="27"/>
      <c r="K120" s="28"/>
      <c r="L120" s="27"/>
      <c r="M120" s="28"/>
      <c r="N120" s="27"/>
      <c r="O120" s="28"/>
      <c r="P120" s="27"/>
      <c r="Q120" s="28"/>
      <c r="R120" s="27"/>
      <c r="S120" s="28"/>
      <c r="T120" s="28"/>
      <c r="U120" s="27"/>
      <c r="V120" s="28"/>
      <c r="W120" s="27"/>
      <c r="X120" s="28"/>
      <c r="Y120" s="27"/>
      <c r="Z120" s="27"/>
      <c r="AA120" s="27"/>
      <c r="AB120" s="27"/>
      <c r="AC120" s="29"/>
      <c r="AD120" s="31" t="s">
        <v>1399</v>
      </c>
      <c r="AE120" s="31" t="s">
        <v>193</v>
      </c>
      <c r="AF120" s="26">
        <v>0.5</v>
      </c>
      <c r="AG120" s="30">
        <f>SUM(F120,H120,J120,L120,N120,P120,R120,U120,W120,Y120,Z120,AA120,AB120)</f>
        <v>0</v>
      </c>
      <c r="AH120" s="30">
        <f t="shared" si="4"/>
        <v>0</v>
      </c>
      <c r="AI120" s="28">
        <f>SUM(G120,I120,K120,M120,O120,Q120,S120,T120,V120,X120)</f>
        <v>0</v>
      </c>
      <c r="AJ120" s="39">
        <f t="shared" si="5"/>
        <v>0</v>
      </c>
      <c r="AK120" s="40">
        <f>YEAR(C120)-YEAR(B120)+1</f>
        <v>52</v>
      </c>
      <c r="AL120" s="40">
        <f t="shared" si="6"/>
        <v>3</v>
      </c>
      <c r="AM120" s="39">
        <f>AF120+AH120+AJ120+AL120+AC120</f>
        <v>3.5</v>
      </c>
      <c r="AN120" s="37">
        <f t="shared" si="7"/>
        <v>3.5</v>
      </c>
      <c r="AO120" s="33"/>
    </row>
    <row r="121" spans="1:41" s="8" customFormat="1" ht="15.75" x14ac:dyDescent="0.25">
      <c r="A121" s="23">
        <v>189486</v>
      </c>
      <c r="B121" s="24">
        <v>41712</v>
      </c>
      <c r="C121" s="24">
        <v>45291</v>
      </c>
      <c r="D121" s="25" t="s">
        <v>1446</v>
      </c>
      <c r="F121" s="27"/>
      <c r="G121" s="28">
        <v>0.25</v>
      </c>
      <c r="H121" s="27"/>
      <c r="I121" s="28">
        <v>0.25</v>
      </c>
      <c r="J121" s="27"/>
      <c r="K121" s="28"/>
      <c r="L121" s="27"/>
      <c r="M121" s="28"/>
      <c r="N121" s="27"/>
      <c r="O121" s="28"/>
      <c r="P121" s="27"/>
      <c r="Q121" s="28"/>
      <c r="R121" s="27"/>
      <c r="S121" s="28"/>
      <c r="T121" s="28"/>
      <c r="U121" s="27"/>
      <c r="V121" s="28"/>
      <c r="W121" s="27"/>
      <c r="X121" s="28"/>
      <c r="Y121" s="27"/>
      <c r="Z121" s="27"/>
      <c r="AA121" s="27"/>
      <c r="AB121" s="27"/>
      <c r="AC121" s="29"/>
      <c r="AD121" s="31" t="s">
        <v>1445</v>
      </c>
      <c r="AE121" s="31" t="s">
        <v>1960</v>
      </c>
      <c r="AF121" s="26"/>
      <c r="AG121" s="30">
        <f>SUM(F121,H121,J121,L121,N121,P121,R121,U121,W121,Y121,Z121,AA121,AB121)</f>
        <v>0</v>
      </c>
      <c r="AH121" s="30">
        <f t="shared" si="4"/>
        <v>0</v>
      </c>
      <c r="AI121" s="28">
        <f>SUM(G121,I121,K121,M121,O121,Q121,S121,T121,V121,X121)</f>
        <v>0.5</v>
      </c>
      <c r="AJ121" s="39">
        <f t="shared" si="5"/>
        <v>0.5</v>
      </c>
      <c r="AK121" s="40">
        <f>YEAR(C121)-YEAR(B121)+1</f>
        <v>10</v>
      </c>
      <c r="AL121" s="40">
        <f t="shared" si="6"/>
        <v>3</v>
      </c>
      <c r="AM121" s="39">
        <f>AF121+AH121+AJ121+AL121+AC121</f>
        <v>3.5</v>
      </c>
      <c r="AN121" s="37">
        <f t="shared" si="7"/>
        <v>3.5</v>
      </c>
      <c r="AO121" s="33"/>
    </row>
    <row r="122" spans="1:41" s="8" customFormat="1" ht="15.75" x14ac:dyDescent="0.25">
      <c r="A122" s="23">
        <v>33808</v>
      </c>
      <c r="B122" s="24">
        <v>28765</v>
      </c>
      <c r="C122" s="24">
        <v>45291</v>
      </c>
      <c r="D122" s="25" t="s">
        <v>1509</v>
      </c>
      <c r="F122" s="27"/>
      <c r="G122" s="28"/>
      <c r="H122" s="27"/>
      <c r="I122" s="28"/>
      <c r="J122" s="27"/>
      <c r="K122" s="28"/>
      <c r="L122" s="27"/>
      <c r="M122" s="28"/>
      <c r="N122" s="27"/>
      <c r="O122" s="28"/>
      <c r="P122" s="27"/>
      <c r="Q122" s="28"/>
      <c r="R122" s="27"/>
      <c r="S122" s="28"/>
      <c r="T122" s="28"/>
      <c r="U122" s="27"/>
      <c r="V122" s="28"/>
      <c r="W122" s="27"/>
      <c r="X122" s="28"/>
      <c r="Y122" s="27"/>
      <c r="Z122" s="27"/>
      <c r="AA122" s="27"/>
      <c r="AB122" s="27"/>
      <c r="AC122" s="29"/>
      <c r="AD122" s="31" t="s">
        <v>1508</v>
      </c>
      <c r="AE122" s="31" t="s">
        <v>107</v>
      </c>
      <c r="AF122" s="26">
        <v>0.5</v>
      </c>
      <c r="AG122" s="30">
        <f>SUM(F122,H122,J122,L122,N122,P122,R122,U122,W122,Y122,Z122,AA122,AB122)</f>
        <v>0</v>
      </c>
      <c r="AH122" s="30">
        <f t="shared" si="4"/>
        <v>0</v>
      </c>
      <c r="AI122" s="28">
        <f>SUM(G122,I122,K122,M122,O122,Q122,S122,T122,V122,X122)</f>
        <v>0</v>
      </c>
      <c r="AJ122" s="39">
        <f t="shared" si="5"/>
        <v>0</v>
      </c>
      <c r="AK122" s="40">
        <f>YEAR(C122)-YEAR(B122)+1</f>
        <v>46</v>
      </c>
      <c r="AL122" s="40">
        <f t="shared" si="6"/>
        <v>3</v>
      </c>
      <c r="AM122" s="39">
        <f>AF122+AH122+AJ122+AL122+AC122</f>
        <v>3.5</v>
      </c>
      <c r="AN122" s="37">
        <f t="shared" si="7"/>
        <v>3.5</v>
      </c>
      <c r="AO122" s="33"/>
    </row>
    <row r="123" spans="1:41" s="8" customFormat="1" ht="15.75" x14ac:dyDescent="0.25">
      <c r="A123" s="23">
        <v>123981</v>
      </c>
      <c r="B123" s="24">
        <v>39842</v>
      </c>
      <c r="C123" s="24">
        <v>45291</v>
      </c>
      <c r="D123" s="25" t="s">
        <v>1530</v>
      </c>
      <c r="F123" s="27"/>
      <c r="G123" s="28"/>
      <c r="H123" s="27"/>
      <c r="I123" s="28"/>
      <c r="J123" s="27"/>
      <c r="K123" s="28"/>
      <c r="L123" s="27"/>
      <c r="M123" s="28"/>
      <c r="N123" s="27"/>
      <c r="O123" s="28"/>
      <c r="P123" s="27"/>
      <c r="Q123" s="28"/>
      <c r="R123" s="27"/>
      <c r="S123" s="28"/>
      <c r="T123" s="28"/>
      <c r="U123" s="27"/>
      <c r="V123" s="28"/>
      <c r="W123" s="27"/>
      <c r="X123" s="28"/>
      <c r="Y123" s="27"/>
      <c r="Z123" s="27"/>
      <c r="AA123" s="27"/>
      <c r="AB123" s="27"/>
      <c r="AC123" s="29"/>
      <c r="AD123" s="31" t="s">
        <v>1529</v>
      </c>
      <c r="AE123" s="31" t="s">
        <v>44</v>
      </c>
      <c r="AF123" s="26">
        <v>0.5</v>
      </c>
      <c r="AG123" s="30">
        <f>SUM(F123,H123,J123,L123,N123,P123,R123,U123,W123,Y123,Z123,AA123,AB123)</f>
        <v>0</v>
      </c>
      <c r="AH123" s="30">
        <f t="shared" si="4"/>
        <v>0</v>
      </c>
      <c r="AI123" s="28">
        <f>SUM(G123,I123,K123,M123,O123,Q123,S123,T123,V123,X123)</f>
        <v>0</v>
      </c>
      <c r="AJ123" s="39">
        <f t="shared" si="5"/>
        <v>0</v>
      </c>
      <c r="AK123" s="40">
        <f>YEAR(C123)-YEAR(B123)+1</f>
        <v>15</v>
      </c>
      <c r="AL123" s="40">
        <f t="shared" si="6"/>
        <v>3</v>
      </c>
      <c r="AM123" s="39">
        <f>AF123+AH123+AJ123+AL123+AC123</f>
        <v>3.5</v>
      </c>
      <c r="AN123" s="37">
        <f t="shared" si="7"/>
        <v>3.5</v>
      </c>
      <c r="AO123" s="33"/>
    </row>
    <row r="124" spans="1:41" s="8" customFormat="1" ht="15.75" x14ac:dyDescent="0.25">
      <c r="A124" s="23">
        <v>191265</v>
      </c>
      <c r="B124" s="24">
        <v>41745</v>
      </c>
      <c r="C124" s="24">
        <v>45291</v>
      </c>
      <c r="D124" s="25" t="s">
        <v>1576</v>
      </c>
      <c r="F124" s="27"/>
      <c r="G124" s="28"/>
      <c r="H124" s="27"/>
      <c r="I124" s="28"/>
      <c r="J124" s="27"/>
      <c r="K124" s="28"/>
      <c r="L124" s="27"/>
      <c r="M124" s="28"/>
      <c r="N124" s="27"/>
      <c r="O124" s="28"/>
      <c r="P124" s="27"/>
      <c r="Q124" s="28"/>
      <c r="R124" s="27">
        <v>0.25</v>
      </c>
      <c r="S124" s="28"/>
      <c r="T124" s="28"/>
      <c r="U124" s="27"/>
      <c r="V124" s="28"/>
      <c r="W124" s="27"/>
      <c r="X124" s="28"/>
      <c r="Y124" s="27"/>
      <c r="Z124" s="27"/>
      <c r="AA124" s="27"/>
      <c r="AB124" s="27">
        <v>0.25</v>
      </c>
      <c r="AC124" s="29"/>
      <c r="AD124" s="31" t="s">
        <v>1575</v>
      </c>
      <c r="AE124" s="31" t="s">
        <v>421</v>
      </c>
      <c r="AF124" s="26"/>
      <c r="AG124" s="30">
        <f>SUM(F124,H124,J124,L124,N124,P124,R124,U124,W124,Y124,Z124,AA124,AB124)</f>
        <v>0.5</v>
      </c>
      <c r="AH124" s="30">
        <f t="shared" si="4"/>
        <v>0.5</v>
      </c>
      <c r="AI124" s="28">
        <f>SUM(G124,I124,K124,M124,O124,Q124,S124,T124,V124,X124)</f>
        <v>0</v>
      </c>
      <c r="AJ124" s="39">
        <f t="shared" si="5"/>
        <v>0</v>
      </c>
      <c r="AK124" s="40">
        <f>YEAR(C124)-YEAR(B124)+1</f>
        <v>10</v>
      </c>
      <c r="AL124" s="40">
        <f t="shared" si="6"/>
        <v>3</v>
      </c>
      <c r="AM124" s="39">
        <f>AF124+AH124+AJ124+AL124+AC124</f>
        <v>3.5</v>
      </c>
      <c r="AN124" s="37">
        <f t="shared" si="7"/>
        <v>3.5</v>
      </c>
      <c r="AO124" s="33"/>
    </row>
    <row r="125" spans="1:41" s="8" customFormat="1" ht="15.75" x14ac:dyDescent="0.25">
      <c r="A125" s="23">
        <v>33820</v>
      </c>
      <c r="B125" s="24">
        <v>37500</v>
      </c>
      <c r="C125" s="24">
        <v>45291</v>
      </c>
      <c r="D125" s="25" t="s">
        <v>1586</v>
      </c>
      <c r="F125" s="27"/>
      <c r="G125" s="28"/>
      <c r="H125" s="27"/>
      <c r="I125" s="28"/>
      <c r="J125" s="27"/>
      <c r="K125" s="28"/>
      <c r="L125" s="27"/>
      <c r="M125" s="28"/>
      <c r="N125" s="27"/>
      <c r="O125" s="28"/>
      <c r="P125" s="27"/>
      <c r="Q125" s="28"/>
      <c r="R125" s="27"/>
      <c r="S125" s="28"/>
      <c r="T125" s="28"/>
      <c r="U125" s="27"/>
      <c r="V125" s="28"/>
      <c r="W125" s="27"/>
      <c r="X125" s="28"/>
      <c r="Y125" s="27"/>
      <c r="Z125" s="27"/>
      <c r="AA125" s="27"/>
      <c r="AB125" s="27"/>
      <c r="AC125" s="29"/>
      <c r="AD125" s="31" t="s">
        <v>1584</v>
      </c>
      <c r="AE125" s="31" t="s">
        <v>1585</v>
      </c>
      <c r="AF125" s="26">
        <v>0.5</v>
      </c>
      <c r="AG125" s="30">
        <f>SUM(F125,H125,J125,L125,N125,P125,R125,U125,W125,Y125,Z125,AA125,AB125)</f>
        <v>0</v>
      </c>
      <c r="AH125" s="30">
        <f t="shared" si="4"/>
        <v>0</v>
      </c>
      <c r="AI125" s="28">
        <f>SUM(G125,I125,K125,M125,O125,Q125,S125,T125,V125,X125)</f>
        <v>0</v>
      </c>
      <c r="AJ125" s="39">
        <f t="shared" si="5"/>
        <v>0</v>
      </c>
      <c r="AK125" s="40">
        <f>YEAR(C125)-YEAR(B125)+1</f>
        <v>22</v>
      </c>
      <c r="AL125" s="40">
        <f t="shared" si="6"/>
        <v>3</v>
      </c>
      <c r="AM125" s="39">
        <f>AF125+AH125+AJ125+AL125+AC125</f>
        <v>3.5</v>
      </c>
      <c r="AN125" s="37">
        <f t="shared" si="7"/>
        <v>3.5</v>
      </c>
      <c r="AO125" s="33"/>
    </row>
    <row r="126" spans="1:41" s="8" customFormat="1" ht="15.75" x14ac:dyDescent="0.25">
      <c r="A126" s="23">
        <v>163400</v>
      </c>
      <c r="B126" s="24">
        <v>40934</v>
      </c>
      <c r="C126" s="24">
        <v>45291</v>
      </c>
      <c r="D126" s="25" t="s">
        <v>1629</v>
      </c>
      <c r="F126" s="27"/>
      <c r="G126" s="28"/>
      <c r="H126" s="27"/>
      <c r="I126" s="28"/>
      <c r="J126" s="27"/>
      <c r="K126" s="28"/>
      <c r="L126" s="27"/>
      <c r="M126" s="28"/>
      <c r="N126" s="27"/>
      <c r="O126" s="28"/>
      <c r="P126" s="27"/>
      <c r="Q126" s="28"/>
      <c r="R126" s="27"/>
      <c r="S126" s="28"/>
      <c r="T126" s="28"/>
      <c r="U126" s="27"/>
      <c r="V126" s="28"/>
      <c r="W126" s="27"/>
      <c r="X126" s="28"/>
      <c r="Y126" s="27"/>
      <c r="Z126" s="27"/>
      <c r="AA126" s="27"/>
      <c r="AB126" s="27"/>
      <c r="AC126" s="29"/>
      <c r="AD126" s="31" t="s">
        <v>1628</v>
      </c>
      <c r="AE126" s="31" t="s">
        <v>38</v>
      </c>
      <c r="AF126" s="26">
        <v>0.5</v>
      </c>
      <c r="AG126" s="30">
        <f>SUM(F126,H126,J126,L126,N126,P126,R126,U126,W126,Y126,Z126,AA126,AB126)</f>
        <v>0</v>
      </c>
      <c r="AH126" s="30">
        <f t="shared" si="4"/>
        <v>0</v>
      </c>
      <c r="AI126" s="28">
        <f>SUM(G126,I126,K126,M126,O126,Q126,S126,T126,V126,X126)</f>
        <v>0</v>
      </c>
      <c r="AJ126" s="39">
        <f t="shared" si="5"/>
        <v>0</v>
      </c>
      <c r="AK126" s="40">
        <f>YEAR(C126)-YEAR(B126)+1</f>
        <v>12</v>
      </c>
      <c r="AL126" s="40">
        <f t="shared" si="6"/>
        <v>3</v>
      </c>
      <c r="AM126" s="39">
        <f>AF126+AH126+AJ126+AL126+AC126</f>
        <v>3.5</v>
      </c>
      <c r="AN126" s="37">
        <f t="shared" si="7"/>
        <v>3.5</v>
      </c>
      <c r="AO126" s="33"/>
    </row>
    <row r="127" spans="1:41" s="8" customFormat="1" ht="15.75" x14ac:dyDescent="0.25">
      <c r="A127" s="23">
        <v>175474</v>
      </c>
      <c r="B127" s="24">
        <v>41285</v>
      </c>
      <c r="C127" s="24">
        <v>45291</v>
      </c>
      <c r="D127" s="25" t="s">
        <v>1768</v>
      </c>
      <c r="F127" s="27"/>
      <c r="G127" s="28"/>
      <c r="H127" s="27"/>
      <c r="I127" s="28"/>
      <c r="J127" s="27"/>
      <c r="K127" s="28"/>
      <c r="L127" s="27"/>
      <c r="M127" s="28"/>
      <c r="N127" s="27"/>
      <c r="O127" s="28"/>
      <c r="P127" s="27"/>
      <c r="Q127" s="28"/>
      <c r="R127" s="27"/>
      <c r="S127" s="28"/>
      <c r="T127" s="28"/>
      <c r="U127" s="27"/>
      <c r="V127" s="28"/>
      <c r="W127" s="27"/>
      <c r="X127" s="28"/>
      <c r="Y127" s="27"/>
      <c r="Z127" s="27"/>
      <c r="AA127" s="27"/>
      <c r="AB127" s="27"/>
      <c r="AC127" s="29"/>
      <c r="AD127" s="31" t="s">
        <v>1767</v>
      </c>
      <c r="AE127" s="31" t="s">
        <v>339</v>
      </c>
      <c r="AF127" s="26">
        <v>0.5</v>
      </c>
      <c r="AG127" s="30">
        <f>SUM(F127,H127,J127,L127,N127,P127,R127,U127,W127,Y127,Z127,AA127,AB127)</f>
        <v>0</v>
      </c>
      <c r="AH127" s="30">
        <f t="shared" si="4"/>
        <v>0</v>
      </c>
      <c r="AI127" s="28">
        <f>SUM(G127,I127,K127,M127,O127,Q127,S127,T127,V127,X127)</f>
        <v>0</v>
      </c>
      <c r="AJ127" s="39">
        <f t="shared" si="5"/>
        <v>0</v>
      </c>
      <c r="AK127" s="40">
        <f>YEAR(C127)-YEAR(B127)+1</f>
        <v>11</v>
      </c>
      <c r="AL127" s="40">
        <f t="shared" si="6"/>
        <v>3</v>
      </c>
      <c r="AM127" s="39">
        <f>AF127+AH127+AJ127+AL127+AC127</f>
        <v>3.5</v>
      </c>
      <c r="AN127" s="37">
        <f t="shared" si="7"/>
        <v>3.5</v>
      </c>
      <c r="AO127" s="33"/>
    </row>
    <row r="128" spans="1:41" s="8" customFormat="1" ht="15.75" x14ac:dyDescent="0.25">
      <c r="A128" s="23">
        <v>33856</v>
      </c>
      <c r="B128" s="24">
        <v>28491</v>
      </c>
      <c r="C128" s="24">
        <v>45291</v>
      </c>
      <c r="D128" s="25" t="s">
        <v>1792</v>
      </c>
      <c r="F128" s="27"/>
      <c r="G128" s="28"/>
      <c r="H128" s="27"/>
      <c r="I128" s="28"/>
      <c r="J128" s="27"/>
      <c r="K128" s="28"/>
      <c r="L128" s="27"/>
      <c r="M128" s="28"/>
      <c r="N128" s="27"/>
      <c r="O128" s="28"/>
      <c r="P128" s="27"/>
      <c r="Q128" s="28"/>
      <c r="R128" s="27"/>
      <c r="S128" s="28"/>
      <c r="T128" s="28"/>
      <c r="U128" s="27"/>
      <c r="V128" s="28"/>
      <c r="W128" s="27"/>
      <c r="X128" s="28"/>
      <c r="Y128" s="27"/>
      <c r="Z128" s="27"/>
      <c r="AA128" s="27"/>
      <c r="AB128" s="27"/>
      <c r="AC128" s="29"/>
      <c r="AD128" s="31" t="s">
        <v>1791</v>
      </c>
      <c r="AE128" s="31" t="s">
        <v>452</v>
      </c>
      <c r="AF128" s="26">
        <v>0.5</v>
      </c>
      <c r="AG128" s="30">
        <f>SUM(F128,H128,J128,L128,N128,P128,R128,U128,W128,Y128,Z128,AA128,AB128)</f>
        <v>0</v>
      </c>
      <c r="AH128" s="30">
        <f t="shared" si="4"/>
        <v>0</v>
      </c>
      <c r="AI128" s="28">
        <f>SUM(G128,I128,K128,M128,O128,Q128,S128,T128,V128,X128)</f>
        <v>0</v>
      </c>
      <c r="AJ128" s="39">
        <f t="shared" si="5"/>
        <v>0</v>
      </c>
      <c r="AK128" s="40">
        <f>YEAR(C128)-YEAR(B128)+1</f>
        <v>46</v>
      </c>
      <c r="AL128" s="40">
        <f t="shared" si="6"/>
        <v>3</v>
      </c>
      <c r="AM128" s="39">
        <f>AF128+AH128+AJ128+AL128+AC128</f>
        <v>3.5</v>
      </c>
      <c r="AN128" s="37">
        <f t="shared" si="7"/>
        <v>3.5</v>
      </c>
      <c r="AO128" s="33"/>
    </row>
    <row r="129" spans="1:41" s="8" customFormat="1" ht="15.75" x14ac:dyDescent="0.25">
      <c r="A129" s="23">
        <v>154651</v>
      </c>
      <c r="B129" s="24">
        <v>40691</v>
      </c>
      <c r="C129" s="24">
        <v>45291</v>
      </c>
      <c r="D129" s="25" t="s">
        <v>1845</v>
      </c>
      <c r="F129" s="27">
        <v>0.25</v>
      </c>
      <c r="G129" s="28"/>
      <c r="H129" s="27"/>
      <c r="I129" s="28"/>
      <c r="J129" s="27"/>
      <c r="K129" s="28"/>
      <c r="L129" s="27"/>
      <c r="M129" s="28"/>
      <c r="N129" s="27"/>
      <c r="O129" s="28"/>
      <c r="P129" s="27"/>
      <c r="Q129" s="28"/>
      <c r="R129" s="27">
        <v>0.25</v>
      </c>
      <c r="S129" s="28"/>
      <c r="T129" s="28"/>
      <c r="U129" s="27"/>
      <c r="V129" s="28"/>
      <c r="W129" s="27"/>
      <c r="X129" s="28"/>
      <c r="Y129" s="27"/>
      <c r="Z129" s="27"/>
      <c r="AA129" s="27"/>
      <c r="AB129" s="27"/>
      <c r="AC129" s="29"/>
      <c r="AD129" s="31" t="s">
        <v>1842</v>
      </c>
      <c r="AE129" s="31" t="s">
        <v>1844</v>
      </c>
      <c r="AF129" s="26"/>
      <c r="AG129" s="30">
        <f>SUM(F129,H129,J129,L129,N129,P129,R129,U129,W129,Y129,Z129,AA129,AB129)</f>
        <v>0.5</v>
      </c>
      <c r="AH129" s="30">
        <f t="shared" si="4"/>
        <v>0.5</v>
      </c>
      <c r="AI129" s="28">
        <f>SUM(G129,I129,K129,M129,O129,Q129,S129,T129,V129,X129)</f>
        <v>0</v>
      </c>
      <c r="AJ129" s="39">
        <f t="shared" si="5"/>
        <v>0</v>
      </c>
      <c r="AK129" s="40">
        <f>YEAR(C129)-YEAR(B129)+1</f>
        <v>13</v>
      </c>
      <c r="AL129" s="40">
        <f t="shared" si="6"/>
        <v>3</v>
      </c>
      <c r="AM129" s="39">
        <f>AF129+AH129+AJ129+AL129+AC129</f>
        <v>3.5</v>
      </c>
      <c r="AN129" s="37">
        <f t="shared" si="7"/>
        <v>3.5</v>
      </c>
      <c r="AO129" s="33"/>
    </row>
    <row r="130" spans="1:41" s="8" customFormat="1" ht="15.75" x14ac:dyDescent="0.25">
      <c r="A130" s="23">
        <v>187665</v>
      </c>
      <c r="B130" s="24">
        <v>41642</v>
      </c>
      <c r="C130" s="24">
        <v>45291</v>
      </c>
      <c r="D130" s="25" t="s">
        <v>1855</v>
      </c>
      <c r="F130" s="27"/>
      <c r="G130" s="28"/>
      <c r="H130" s="27"/>
      <c r="I130" s="28"/>
      <c r="J130" s="27"/>
      <c r="K130" s="28"/>
      <c r="L130" s="27"/>
      <c r="M130" s="28"/>
      <c r="N130" s="27"/>
      <c r="O130" s="28"/>
      <c r="P130" s="27"/>
      <c r="Q130" s="28"/>
      <c r="R130" s="27"/>
      <c r="S130" s="28"/>
      <c r="T130" s="28">
        <v>0.25</v>
      </c>
      <c r="U130" s="27"/>
      <c r="V130" s="28"/>
      <c r="W130" s="27"/>
      <c r="X130" s="28"/>
      <c r="Y130" s="27"/>
      <c r="Z130" s="27">
        <v>0.25</v>
      </c>
      <c r="AA130" s="27"/>
      <c r="AB130" s="27"/>
      <c r="AC130" s="29"/>
      <c r="AD130" s="31" t="s">
        <v>1850</v>
      </c>
      <c r="AE130" s="31" t="s">
        <v>42</v>
      </c>
      <c r="AF130" s="26"/>
      <c r="AG130" s="30">
        <f>SUM(F130,H130,J130,L130,N130,P130,R130,U130,W130,Y130,Z130,AA130,AB130)</f>
        <v>0.25</v>
      </c>
      <c r="AH130" s="30">
        <f t="shared" si="4"/>
        <v>0.25</v>
      </c>
      <c r="AI130" s="28">
        <f>SUM(G130,I130,K130,M130,O130,Q130,S130,T130,V130,X130)</f>
        <v>0.25</v>
      </c>
      <c r="AJ130" s="39">
        <f t="shared" si="5"/>
        <v>0.25</v>
      </c>
      <c r="AK130" s="40">
        <f>YEAR(C130)-YEAR(B130)+1</f>
        <v>10</v>
      </c>
      <c r="AL130" s="40">
        <f t="shared" si="6"/>
        <v>3</v>
      </c>
      <c r="AM130" s="39">
        <f>AF130+AH130+AJ130+AL130+AC130</f>
        <v>3.5</v>
      </c>
      <c r="AN130" s="37">
        <f t="shared" si="7"/>
        <v>3.5</v>
      </c>
      <c r="AO130" s="33"/>
    </row>
    <row r="131" spans="1:41" s="8" customFormat="1" ht="15.75" x14ac:dyDescent="0.25">
      <c r="A131" s="23">
        <v>200836</v>
      </c>
      <c r="B131" s="24">
        <v>42008</v>
      </c>
      <c r="C131" s="24">
        <v>45291</v>
      </c>
      <c r="D131" s="25" t="s">
        <v>745</v>
      </c>
      <c r="F131" s="27"/>
      <c r="G131" s="28"/>
      <c r="H131" s="27"/>
      <c r="I131" s="28">
        <v>0.25</v>
      </c>
      <c r="J131" s="27"/>
      <c r="K131" s="28"/>
      <c r="L131" s="27"/>
      <c r="M131" s="28"/>
      <c r="N131" s="27"/>
      <c r="O131" s="28">
        <v>0.25</v>
      </c>
      <c r="P131" s="27"/>
      <c r="Q131" s="28"/>
      <c r="R131" s="27"/>
      <c r="S131" s="28"/>
      <c r="T131" s="28">
        <v>0.25</v>
      </c>
      <c r="U131" s="27"/>
      <c r="V131" s="28"/>
      <c r="W131" s="27"/>
      <c r="X131" s="28"/>
      <c r="Y131" s="27"/>
      <c r="Z131" s="27"/>
      <c r="AA131" s="27"/>
      <c r="AB131" s="27"/>
      <c r="AC131" s="29"/>
      <c r="AD131" s="31" t="s">
        <v>742</v>
      </c>
      <c r="AE131" s="31" t="s">
        <v>315</v>
      </c>
      <c r="AF131" s="26"/>
      <c r="AG131" s="30">
        <f>SUM(F131,H131,J131,L131,N131,P131,R131,U131,W131,Y131,Z131,AA131,AB131)</f>
        <v>0</v>
      </c>
      <c r="AH131" s="30">
        <f t="shared" ref="AH131:AH194" si="8">IF(AG131&gt;=2,2,AG131)</f>
        <v>0</v>
      </c>
      <c r="AI131" s="28">
        <f>SUM(G131,I131,K131,M131,O131,Q131,S131,T131,V131,X131)</f>
        <v>0.75</v>
      </c>
      <c r="AJ131" s="39">
        <f t="shared" ref="AJ131:AJ194" si="9">IF(AI131&gt;=2,2,AI131)</f>
        <v>0.75</v>
      </c>
      <c r="AK131" s="40">
        <f>YEAR(C131)-YEAR(B131)+1</f>
        <v>9</v>
      </c>
      <c r="AL131" s="40">
        <f t="shared" ref="AL131:AL194" si="10">IF(AK131*0.3&gt;=3,3,AK131*0.3)</f>
        <v>2.6999999999999997</v>
      </c>
      <c r="AM131" s="39">
        <f>AF131+AH131+AJ131+AL131+AC131</f>
        <v>3.4499999999999997</v>
      </c>
      <c r="AN131" s="37">
        <f t="shared" ref="AN131:AN194" si="11">IF(AM131&gt;=5,5,AM131)</f>
        <v>3.4499999999999997</v>
      </c>
      <c r="AO131" s="33"/>
    </row>
    <row r="132" spans="1:41" s="8" customFormat="1" ht="15.75" x14ac:dyDescent="0.25">
      <c r="A132" s="23">
        <v>200109</v>
      </c>
      <c r="B132" s="24">
        <v>42008</v>
      </c>
      <c r="C132" s="24">
        <v>45291</v>
      </c>
      <c r="D132" s="25" t="s">
        <v>1055</v>
      </c>
      <c r="F132" s="27"/>
      <c r="G132" s="28"/>
      <c r="H132" s="27"/>
      <c r="I132" s="28"/>
      <c r="J132" s="27"/>
      <c r="K132" s="28"/>
      <c r="L132" s="27"/>
      <c r="M132" s="28"/>
      <c r="N132" s="27"/>
      <c r="O132" s="28"/>
      <c r="P132" s="27"/>
      <c r="Q132" s="28"/>
      <c r="R132" s="27"/>
      <c r="S132" s="28"/>
      <c r="T132" s="28"/>
      <c r="U132" s="27"/>
      <c r="V132" s="28"/>
      <c r="W132" s="27"/>
      <c r="X132" s="28"/>
      <c r="Y132" s="27"/>
      <c r="Z132" s="27"/>
      <c r="AA132" s="27"/>
      <c r="AB132" s="27">
        <v>0.25</v>
      </c>
      <c r="AC132" s="29"/>
      <c r="AD132" s="31" t="s">
        <v>1051</v>
      </c>
      <c r="AE132" s="31" t="s">
        <v>42</v>
      </c>
      <c r="AF132" s="26">
        <v>0.5</v>
      </c>
      <c r="AG132" s="30">
        <f>SUM(F132,H132,J132,L132,N132,P132,R132,U132,W132,Y132,Z132,AA132,AB132)</f>
        <v>0.25</v>
      </c>
      <c r="AH132" s="30">
        <f t="shared" si="8"/>
        <v>0.25</v>
      </c>
      <c r="AI132" s="28">
        <f>SUM(G132,I132,K132,M132,O132,Q132,S132,T132,V132,X132)</f>
        <v>0</v>
      </c>
      <c r="AJ132" s="39">
        <f t="shared" si="9"/>
        <v>0</v>
      </c>
      <c r="AK132" s="40">
        <f>YEAR(C132)-YEAR(B132)+1</f>
        <v>9</v>
      </c>
      <c r="AL132" s="40">
        <f t="shared" si="10"/>
        <v>2.6999999999999997</v>
      </c>
      <c r="AM132" s="39">
        <f>AF132+AH132+AJ132+AL132+AC132</f>
        <v>3.4499999999999997</v>
      </c>
      <c r="AN132" s="37">
        <f t="shared" si="11"/>
        <v>3.4499999999999997</v>
      </c>
      <c r="AO132" s="33"/>
    </row>
    <row r="133" spans="1:41" s="8" customFormat="1" ht="15.75" x14ac:dyDescent="0.25">
      <c r="A133" s="23">
        <v>201259</v>
      </c>
      <c r="B133" s="24">
        <v>42008</v>
      </c>
      <c r="C133" s="24">
        <v>45291</v>
      </c>
      <c r="D133" s="25" t="s">
        <v>1099</v>
      </c>
      <c r="F133" s="27"/>
      <c r="G133" s="28"/>
      <c r="H133" s="27"/>
      <c r="I133" s="28"/>
      <c r="J133" s="27"/>
      <c r="K133" s="28"/>
      <c r="L133" s="27"/>
      <c r="M133" s="28"/>
      <c r="N133" s="27"/>
      <c r="O133" s="28"/>
      <c r="P133" s="27"/>
      <c r="Q133" s="28"/>
      <c r="R133" s="27">
        <v>0.25</v>
      </c>
      <c r="S133" s="28"/>
      <c r="T133" s="28"/>
      <c r="U133" s="27"/>
      <c r="V133" s="28"/>
      <c r="W133" s="27"/>
      <c r="X133" s="28"/>
      <c r="Y133" s="27"/>
      <c r="Z133" s="27"/>
      <c r="AA133" s="27"/>
      <c r="AB133" s="27"/>
      <c r="AC133" s="29"/>
      <c r="AD133" s="31" t="s">
        <v>1097</v>
      </c>
      <c r="AE133" s="31" t="s">
        <v>1098</v>
      </c>
      <c r="AF133" s="26">
        <v>0.5</v>
      </c>
      <c r="AG133" s="30">
        <f>SUM(F133,H133,J133,L133,N133,P133,R133,U133,W133,Y133,Z133,AA133,AB133)</f>
        <v>0.25</v>
      </c>
      <c r="AH133" s="30">
        <f t="shared" si="8"/>
        <v>0.25</v>
      </c>
      <c r="AI133" s="28">
        <f>SUM(G133,I133,K133,M133,O133,Q133,S133,T133,V133,X133)</f>
        <v>0</v>
      </c>
      <c r="AJ133" s="39">
        <f t="shared" si="9"/>
        <v>0</v>
      </c>
      <c r="AK133" s="40">
        <f>YEAR(C133)-YEAR(B133)+1</f>
        <v>9</v>
      </c>
      <c r="AL133" s="40">
        <f t="shared" si="10"/>
        <v>2.6999999999999997</v>
      </c>
      <c r="AM133" s="39">
        <f>AF133+AH133+AJ133+AL133+AC133</f>
        <v>3.4499999999999997</v>
      </c>
      <c r="AN133" s="37">
        <f t="shared" si="11"/>
        <v>3.4499999999999997</v>
      </c>
      <c r="AO133" s="33"/>
    </row>
    <row r="134" spans="1:41" s="8" customFormat="1" ht="15.75" x14ac:dyDescent="0.25">
      <c r="A134" s="23">
        <v>201152</v>
      </c>
      <c r="B134" s="24">
        <v>42008</v>
      </c>
      <c r="C134" s="24">
        <v>45291</v>
      </c>
      <c r="D134" s="25" t="s">
        <v>1483</v>
      </c>
      <c r="F134" s="27"/>
      <c r="G134" s="28"/>
      <c r="H134" s="27"/>
      <c r="I134" s="28"/>
      <c r="J134" s="27"/>
      <c r="K134" s="28"/>
      <c r="L134" s="27"/>
      <c r="M134" s="28"/>
      <c r="N134" s="27"/>
      <c r="O134" s="28">
        <v>0.25</v>
      </c>
      <c r="P134" s="27"/>
      <c r="Q134" s="28">
        <v>0.25</v>
      </c>
      <c r="R134" s="27"/>
      <c r="S134" s="28"/>
      <c r="T134" s="28"/>
      <c r="U134" s="27"/>
      <c r="V134" s="28">
        <v>0.25</v>
      </c>
      <c r="W134" s="27"/>
      <c r="X134" s="28"/>
      <c r="Y134" s="27"/>
      <c r="Z134" s="27"/>
      <c r="AA134" s="27"/>
      <c r="AB134" s="27"/>
      <c r="AC134" s="29"/>
      <c r="AD134" s="31" t="s">
        <v>1482</v>
      </c>
      <c r="AE134" s="31" t="s">
        <v>69</v>
      </c>
      <c r="AF134" s="26"/>
      <c r="AG134" s="30">
        <f>SUM(F134,H134,J134,L134,N134,P134,R134,U134,W134,Y134,Z134,AA134,AB134)</f>
        <v>0</v>
      </c>
      <c r="AH134" s="30">
        <f t="shared" si="8"/>
        <v>0</v>
      </c>
      <c r="AI134" s="28">
        <f>SUM(G134,I134,K134,M134,O134,Q134,S134,T134,V134,X134)</f>
        <v>0.75</v>
      </c>
      <c r="AJ134" s="39">
        <f t="shared" si="9"/>
        <v>0.75</v>
      </c>
      <c r="AK134" s="40">
        <f>YEAR(C134)-YEAR(B134)+1</f>
        <v>9</v>
      </c>
      <c r="AL134" s="40">
        <f t="shared" si="10"/>
        <v>2.6999999999999997</v>
      </c>
      <c r="AM134" s="39">
        <f>AF134+AH134+AJ134+AL134+AC134</f>
        <v>3.4499999999999997</v>
      </c>
      <c r="AN134" s="37">
        <f t="shared" si="11"/>
        <v>3.4499999999999997</v>
      </c>
      <c r="AO134" s="33"/>
    </row>
    <row r="135" spans="1:41" s="8" customFormat="1" ht="15.75" x14ac:dyDescent="0.25">
      <c r="A135" s="23">
        <v>217697</v>
      </c>
      <c r="B135" s="24">
        <v>42446</v>
      </c>
      <c r="C135" s="24">
        <v>45291</v>
      </c>
      <c r="D135" s="25" t="s">
        <v>1205</v>
      </c>
      <c r="F135" s="27"/>
      <c r="G135" s="28"/>
      <c r="H135" s="27"/>
      <c r="I135" s="28"/>
      <c r="J135" s="27"/>
      <c r="K135" s="28"/>
      <c r="L135" s="27"/>
      <c r="M135" s="28"/>
      <c r="N135" s="27"/>
      <c r="O135" s="28"/>
      <c r="P135" s="27"/>
      <c r="Q135" s="28"/>
      <c r="R135" s="27"/>
      <c r="S135" s="28"/>
      <c r="T135" s="28"/>
      <c r="U135" s="27"/>
      <c r="V135" s="28"/>
      <c r="W135" s="27"/>
      <c r="X135" s="28"/>
      <c r="Y135" s="27">
        <v>0.25</v>
      </c>
      <c r="Z135" s="27">
        <v>0.25</v>
      </c>
      <c r="AA135" s="27"/>
      <c r="AB135" s="27"/>
      <c r="AC135" s="29"/>
      <c r="AD135" s="31" t="s">
        <v>1204</v>
      </c>
      <c r="AE135" s="31" t="s">
        <v>42</v>
      </c>
      <c r="AF135" s="26">
        <v>0.5</v>
      </c>
      <c r="AG135" s="30">
        <f>SUM(F135,H135,J135,L135,N135,P135,R135,U135,W135,Y135,Z135,AA135,AB135)</f>
        <v>0.5</v>
      </c>
      <c r="AH135" s="30">
        <f t="shared" si="8"/>
        <v>0.5</v>
      </c>
      <c r="AI135" s="28">
        <f>SUM(G135,I135,K135,M135,O135,Q135,S135,T135,V135,X135)</f>
        <v>0</v>
      </c>
      <c r="AJ135" s="39">
        <f t="shared" si="9"/>
        <v>0</v>
      </c>
      <c r="AK135" s="40">
        <f>YEAR(C135)-YEAR(B135)+1</f>
        <v>8</v>
      </c>
      <c r="AL135" s="40">
        <f t="shared" si="10"/>
        <v>2.4</v>
      </c>
      <c r="AM135" s="39">
        <f>AF135+AH135+AJ135+AL135+AC135</f>
        <v>3.4</v>
      </c>
      <c r="AN135" s="37">
        <f t="shared" si="11"/>
        <v>3.4</v>
      </c>
      <c r="AO135" s="33"/>
    </row>
    <row r="136" spans="1:41" s="8" customFormat="1" ht="15.75" x14ac:dyDescent="0.25">
      <c r="A136" s="23">
        <v>227168</v>
      </c>
      <c r="B136" s="24">
        <v>42511</v>
      </c>
      <c r="C136" s="24">
        <v>45291</v>
      </c>
      <c r="D136" s="25" t="s">
        <v>1544</v>
      </c>
      <c r="F136" s="27"/>
      <c r="G136" s="28">
        <v>0.25</v>
      </c>
      <c r="H136" s="27"/>
      <c r="I136" s="28">
        <v>0.25</v>
      </c>
      <c r="J136" s="27"/>
      <c r="K136" s="28"/>
      <c r="L136" s="27"/>
      <c r="M136" s="28">
        <v>0.25</v>
      </c>
      <c r="N136" s="27"/>
      <c r="O136" s="28"/>
      <c r="P136" s="27"/>
      <c r="Q136" s="28"/>
      <c r="R136" s="27"/>
      <c r="S136" s="28"/>
      <c r="T136" s="28"/>
      <c r="U136" s="27"/>
      <c r="V136" s="28">
        <v>0.25</v>
      </c>
      <c r="W136" s="27"/>
      <c r="X136" s="28"/>
      <c r="Y136" s="27"/>
      <c r="Z136" s="27"/>
      <c r="AA136" s="27"/>
      <c r="AB136" s="27"/>
      <c r="AC136" s="29"/>
      <c r="AD136" s="31" t="s">
        <v>1542</v>
      </c>
      <c r="AE136" s="31" t="s">
        <v>1543</v>
      </c>
      <c r="AF136" s="26"/>
      <c r="AG136" s="30">
        <f>SUM(F136,H136,J136,L136,N136,P136,R136,U136,W136,Y136,Z136,AA136,AB136)</f>
        <v>0</v>
      </c>
      <c r="AH136" s="30">
        <f t="shared" si="8"/>
        <v>0</v>
      </c>
      <c r="AI136" s="28">
        <f>SUM(G136,I136,K136,M136,O136,Q136,S136,T136,V136,X136)</f>
        <v>1</v>
      </c>
      <c r="AJ136" s="39">
        <f t="shared" si="9"/>
        <v>1</v>
      </c>
      <c r="AK136" s="40">
        <f>YEAR(C136)-YEAR(B136)+1</f>
        <v>8</v>
      </c>
      <c r="AL136" s="40">
        <f t="shared" si="10"/>
        <v>2.4</v>
      </c>
      <c r="AM136" s="39">
        <f>AF136+AH136+AJ136+AL136+AC136</f>
        <v>3.4</v>
      </c>
      <c r="AN136" s="37">
        <f t="shared" si="11"/>
        <v>3.4</v>
      </c>
      <c r="AO136" s="33"/>
    </row>
    <row r="137" spans="1:41" s="8" customFormat="1" ht="15.75" x14ac:dyDescent="0.25">
      <c r="A137" s="23">
        <v>336170</v>
      </c>
      <c r="B137" s="24">
        <v>44811</v>
      </c>
      <c r="C137" s="24">
        <v>45291</v>
      </c>
      <c r="D137" s="25" t="s">
        <v>329</v>
      </c>
      <c r="F137" s="27"/>
      <c r="G137" s="28">
        <v>0.25</v>
      </c>
      <c r="H137" s="27"/>
      <c r="I137" s="28">
        <v>0.25</v>
      </c>
      <c r="J137" s="27"/>
      <c r="K137" s="28">
        <v>0.25</v>
      </c>
      <c r="L137" s="27"/>
      <c r="M137" s="28"/>
      <c r="N137" s="27"/>
      <c r="O137" s="28">
        <v>0.25</v>
      </c>
      <c r="P137" s="27"/>
      <c r="Q137" s="28"/>
      <c r="R137" s="27"/>
      <c r="S137" s="28">
        <v>0.25</v>
      </c>
      <c r="T137" s="28">
        <v>0.25</v>
      </c>
      <c r="U137" s="27"/>
      <c r="V137" s="28">
        <v>0.25</v>
      </c>
      <c r="W137" s="27"/>
      <c r="X137" s="28"/>
      <c r="Y137" s="27">
        <v>0.25</v>
      </c>
      <c r="Z137" s="27">
        <v>0.25</v>
      </c>
      <c r="AA137" s="27"/>
      <c r="AB137" s="27"/>
      <c r="AC137" s="29"/>
      <c r="AD137" s="31" t="s">
        <v>327</v>
      </c>
      <c r="AE137" s="31" t="s">
        <v>328</v>
      </c>
      <c r="AF137" s="26">
        <v>0.5</v>
      </c>
      <c r="AG137" s="30">
        <f>SUM(F137,H137,J137,L137,N137,P137,R137,U137,W137,Y137,Z137,AA137,AB137)</f>
        <v>0.5</v>
      </c>
      <c r="AH137" s="30">
        <f t="shared" si="8"/>
        <v>0.5</v>
      </c>
      <c r="AI137" s="28">
        <f>SUM(G137,I137,K137,M137,O137,Q137,S137,T137,V137,X137)</f>
        <v>1.75</v>
      </c>
      <c r="AJ137" s="39">
        <f t="shared" si="9"/>
        <v>1.75</v>
      </c>
      <c r="AK137" s="40">
        <f>YEAR(C137)-YEAR(B137)+1</f>
        <v>2</v>
      </c>
      <c r="AL137" s="40">
        <f t="shared" si="10"/>
        <v>0.6</v>
      </c>
      <c r="AM137" s="39">
        <f>AF137+AH137+AJ137+AL137+AC137</f>
        <v>3.35</v>
      </c>
      <c r="AN137" s="37">
        <f t="shared" si="11"/>
        <v>3.35</v>
      </c>
      <c r="AO137" s="33"/>
    </row>
    <row r="138" spans="1:41" s="8" customFormat="1" ht="15.75" x14ac:dyDescent="0.25">
      <c r="A138" s="23">
        <v>239918</v>
      </c>
      <c r="B138" s="24">
        <v>42781</v>
      </c>
      <c r="C138" s="24">
        <v>45291</v>
      </c>
      <c r="D138" s="25" t="s">
        <v>695</v>
      </c>
      <c r="F138" s="27"/>
      <c r="G138" s="28"/>
      <c r="H138" s="27"/>
      <c r="I138" s="28">
        <v>0.25</v>
      </c>
      <c r="J138" s="27"/>
      <c r="K138" s="28">
        <v>0.25</v>
      </c>
      <c r="L138" s="27"/>
      <c r="M138" s="28"/>
      <c r="N138" s="27"/>
      <c r="O138" s="28">
        <v>0.25</v>
      </c>
      <c r="P138" s="27"/>
      <c r="Q138" s="28"/>
      <c r="R138" s="27"/>
      <c r="S138" s="28"/>
      <c r="T138" s="28">
        <v>0.25</v>
      </c>
      <c r="U138" s="27"/>
      <c r="V138" s="28"/>
      <c r="W138" s="27"/>
      <c r="X138" s="28"/>
      <c r="Y138" s="27"/>
      <c r="Z138" s="27">
        <v>0.25</v>
      </c>
      <c r="AA138" s="27"/>
      <c r="AB138" s="27"/>
      <c r="AC138" s="29"/>
      <c r="AD138" s="31" t="s">
        <v>692</v>
      </c>
      <c r="AE138" s="31" t="s">
        <v>694</v>
      </c>
      <c r="AF138" s="26"/>
      <c r="AG138" s="30">
        <f>SUM(F138,H138,J138,L138,N138,P138,R138,U138,W138,Y138,Z138,AA138,AB138)</f>
        <v>0.25</v>
      </c>
      <c r="AH138" s="30">
        <f t="shared" si="8"/>
        <v>0.25</v>
      </c>
      <c r="AI138" s="28">
        <f>SUM(G138,I138,K138,M138,O138,Q138,S138,T138,V138,X138)</f>
        <v>1</v>
      </c>
      <c r="AJ138" s="39">
        <f t="shared" si="9"/>
        <v>1</v>
      </c>
      <c r="AK138" s="40">
        <f>YEAR(C138)-YEAR(B138)+1</f>
        <v>7</v>
      </c>
      <c r="AL138" s="40">
        <f t="shared" si="10"/>
        <v>2.1</v>
      </c>
      <c r="AM138" s="39">
        <f>AF138+AH138+AJ138+AL138+AC138</f>
        <v>3.35</v>
      </c>
      <c r="AN138" s="37">
        <f t="shared" si="11"/>
        <v>3.35</v>
      </c>
      <c r="AO138" s="33"/>
    </row>
    <row r="139" spans="1:41" s="8" customFormat="1" ht="15.75" x14ac:dyDescent="0.25">
      <c r="A139" s="23">
        <v>33534</v>
      </c>
      <c r="B139" s="24">
        <v>34213</v>
      </c>
      <c r="C139" s="24">
        <v>45291</v>
      </c>
      <c r="D139" s="25" t="s">
        <v>22</v>
      </c>
      <c r="F139" s="27"/>
      <c r="G139" s="28"/>
      <c r="H139" s="27"/>
      <c r="I139" s="28">
        <v>0.25</v>
      </c>
      <c r="J139" s="27"/>
      <c r="K139" s="28"/>
      <c r="L139" s="27"/>
      <c r="M139" s="28"/>
      <c r="N139" s="27"/>
      <c r="O139" s="28"/>
      <c r="P139" s="27"/>
      <c r="Q139" s="28"/>
      <c r="R139" s="27"/>
      <c r="S139" s="28"/>
      <c r="T139" s="28"/>
      <c r="U139" s="27"/>
      <c r="V139" s="28"/>
      <c r="W139" s="27"/>
      <c r="X139" s="28"/>
      <c r="Y139" s="27"/>
      <c r="Z139" s="27"/>
      <c r="AA139" s="27"/>
      <c r="AB139" s="27"/>
      <c r="AC139" s="29"/>
      <c r="AD139" s="31" t="s">
        <v>20</v>
      </c>
      <c r="AE139" s="31" t="s">
        <v>21</v>
      </c>
      <c r="AF139" s="26"/>
      <c r="AG139" s="30">
        <f>SUM(F139,H139,J139,L139,N139,P139,R139,U139,W139,Y139,Z139,AA139,AB139)</f>
        <v>0</v>
      </c>
      <c r="AH139" s="30">
        <f t="shared" si="8"/>
        <v>0</v>
      </c>
      <c r="AI139" s="28">
        <f>SUM(G139,I139,K139,M139,O139,Q139,S139,T139,V139,X139)</f>
        <v>0.25</v>
      </c>
      <c r="AJ139" s="39">
        <f t="shared" si="9"/>
        <v>0.25</v>
      </c>
      <c r="AK139" s="40">
        <f>YEAR(C139)-YEAR(B139)+1</f>
        <v>31</v>
      </c>
      <c r="AL139" s="40">
        <f t="shared" si="10"/>
        <v>3</v>
      </c>
      <c r="AM139" s="39">
        <f>AF139+AH139+AJ139+AL139+AC139</f>
        <v>3.25</v>
      </c>
      <c r="AN139" s="37">
        <f t="shared" si="11"/>
        <v>3.25</v>
      </c>
      <c r="AO139" s="33"/>
    </row>
    <row r="140" spans="1:41" s="8" customFormat="1" ht="15.75" x14ac:dyDescent="0.25">
      <c r="A140" s="23">
        <v>177657</v>
      </c>
      <c r="B140" s="24">
        <v>41346</v>
      </c>
      <c r="C140" s="24">
        <v>45291</v>
      </c>
      <c r="D140" s="25" t="s">
        <v>211</v>
      </c>
      <c r="F140" s="27"/>
      <c r="G140" s="28"/>
      <c r="H140" s="27"/>
      <c r="I140" s="28"/>
      <c r="J140" s="27"/>
      <c r="K140" s="28"/>
      <c r="L140" s="27"/>
      <c r="M140" s="28"/>
      <c r="N140" s="27"/>
      <c r="O140" s="28"/>
      <c r="P140" s="27"/>
      <c r="Q140" s="28"/>
      <c r="R140" s="27"/>
      <c r="S140" s="28"/>
      <c r="T140" s="28"/>
      <c r="U140" s="27"/>
      <c r="V140" s="28">
        <v>0.25</v>
      </c>
      <c r="W140" s="27"/>
      <c r="X140" s="28"/>
      <c r="Y140" s="27"/>
      <c r="Z140" s="27"/>
      <c r="AA140" s="27"/>
      <c r="AB140" s="27"/>
      <c r="AC140" s="29"/>
      <c r="AD140" s="31" t="s">
        <v>209</v>
      </c>
      <c r="AE140" s="31" t="s">
        <v>210</v>
      </c>
      <c r="AF140" s="26"/>
      <c r="AG140" s="30">
        <f>SUM(F140,H140,J140,L140,N140,P140,R140,U140,W140,Y140,Z140,AA140,AB140)</f>
        <v>0</v>
      </c>
      <c r="AH140" s="30">
        <f t="shared" si="8"/>
        <v>0</v>
      </c>
      <c r="AI140" s="28">
        <f>SUM(G140,I140,K140,M140,O140,Q140,S140,T140,V140,X140)</f>
        <v>0.25</v>
      </c>
      <c r="AJ140" s="39">
        <f t="shared" si="9"/>
        <v>0.25</v>
      </c>
      <c r="AK140" s="40">
        <f>YEAR(C140)-YEAR(B140)+1</f>
        <v>11</v>
      </c>
      <c r="AL140" s="40">
        <f t="shared" si="10"/>
        <v>3</v>
      </c>
      <c r="AM140" s="39">
        <f>AF140+AH140+AJ140+AL140+AC140</f>
        <v>3.25</v>
      </c>
      <c r="AN140" s="37">
        <f t="shared" si="11"/>
        <v>3.25</v>
      </c>
      <c r="AO140" s="33"/>
    </row>
    <row r="141" spans="1:41" s="8" customFormat="1" ht="15.75" x14ac:dyDescent="0.25">
      <c r="A141" s="23">
        <v>33593</v>
      </c>
      <c r="B141" s="24">
        <v>35400</v>
      </c>
      <c r="C141" s="24">
        <v>45291</v>
      </c>
      <c r="D141" s="25" t="s">
        <v>356</v>
      </c>
      <c r="F141" s="27"/>
      <c r="G141" s="28"/>
      <c r="H141" s="27"/>
      <c r="I141" s="28"/>
      <c r="J141" s="27"/>
      <c r="K141" s="28"/>
      <c r="L141" s="27"/>
      <c r="M141" s="28"/>
      <c r="N141" s="27"/>
      <c r="O141" s="28"/>
      <c r="P141" s="27"/>
      <c r="Q141" s="28"/>
      <c r="R141" s="27"/>
      <c r="S141" s="28"/>
      <c r="T141" s="28">
        <v>0.25</v>
      </c>
      <c r="U141" s="27"/>
      <c r="V141" s="28"/>
      <c r="W141" s="27"/>
      <c r="X141" s="28"/>
      <c r="Y141" s="27"/>
      <c r="Z141" s="27"/>
      <c r="AA141" s="27"/>
      <c r="AB141" s="27"/>
      <c r="AC141" s="29"/>
      <c r="AD141" s="31" t="s">
        <v>354</v>
      </c>
      <c r="AE141" s="31" t="s">
        <v>355</v>
      </c>
      <c r="AF141" s="26"/>
      <c r="AG141" s="30">
        <f>SUM(F141,H141,J141,L141,N141,P141,R141,U141,W141,Y141,Z141,AA141,AB141)</f>
        <v>0</v>
      </c>
      <c r="AH141" s="30">
        <f t="shared" si="8"/>
        <v>0</v>
      </c>
      <c r="AI141" s="28">
        <f>SUM(G141,I141,K141,M141,O141,Q141,S141,T141,V141,X141)</f>
        <v>0.25</v>
      </c>
      <c r="AJ141" s="39">
        <f t="shared" si="9"/>
        <v>0.25</v>
      </c>
      <c r="AK141" s="40">
        <f>YEAR(C141)-YEAR(B141)+1</f>
        <v>28</v>
      </c>
      <c r="AL141" s="40">
        <f t="shared" si="10"/>
        <v>3</v>
      </c>
      <c r="AM141" s="39">
        <f>AF141+AH141+AJ141+AL141+AC141</f>
        <v>3.25</v>
      </c>
      <c r="AN141" s="37">
        <f t="shared" si="11"/>
        <v>3.25</v>
      </c>
      <c r="AO141" s="33"/>
    </row>
    <row r="142" spans="1:41" s="8" customFormat="1" ht="15.75" x14ac:dyDescent="0.25">
      <c r="A142" s="23">
        <v>180664</v>
      </c>
      <c r="B142" s="24">
        <v>41410</v>
      </c>
      <c r="C142" s="24">
        <v>45291</v>
      </c>
      <c r="D142" s="25" t="s">
        <v>407</v>
      </c>
      <c r="F142" s="27"/>
      <c r="G142" s="28"/>
      <c r="H142" s="27"/>
      <c r="I142" s="28"/>
      <c r="J142" s="27"/>
      <c r="K142" s="28"/>
      <c r="L142" s="27"/>
      <c r="M142" s="28"/>
      <c r="N142" s="27"/>
      <c r="O142" s="28"/>
      <c r="P142" s="27"/>
      <c r="Q142" s="28"/>
      <c r="R142" s="27">
        <v>0.25</v>
      </c>
      <c r="S142" s="28"/>
      <c r="T142" s="28"/>
      <c r="U142" s="27"/>
      <c r="V142" s="28"/>
      <c r="W142" s="27"/>
      <c r="X142" s="28"/>
      <c r="Y142" s="27"/>
      <c r="Z142" s="27"/>
      <c r="AA142" s="27"/>
      <c r="AB142" s="27"/>
      <c r="AC142" s="29"/>
      <c r="AD142" s="31" t="s">
        <v>406</v>
      </c>
      <c r="AE142" s="31" t="s">
        <v>25</v>
      </c>
      <c r="AF142" s="26"/>
      <c r="AG142" s="30">
        <f>SUM(F142,H142,J142,L142,N142,P142,R142,U142,W142,Y142,Z142,AA142,AB142)</f>
        <v>0.25</v>
      </c>
      <c r="AH142" s="30">
        <f t="shared" si="8"/>
        <v>0.25</v>
      </c>
      <c r="AI142" s="28">
        <f>SUM(G142,I142,K142,M142,O142,Q142,S142,T142,V142,X142)</f>
        <v>0</v>
      </c>
      <c r="AJ142" s="39">
        <f t="shared" si="9"/>
        <v>0</v>
      </c>
      <c r="AK142" s="40">
        <f>YEAR(C142)-YEAR(B142)+1</f>
        <v>11</v>
      </c>
      <c r="AL142" s="40">
        <f t="shared" si="10"/>
        <v>3</v>
      </c>
      <c r="AM142" s="39">
        <f>AF142+AH142+AJ142+AL142+AC142</f>
        <v>3.25</v>
      </c>
      <c r="AN142" s="37">
        <f t="shared" si="11"/>
        <v>3.25</v>
      </c>
      <c r="AO142" s="33"/>
    </row>
    <row r="143" spans="1:41" s="8" customFormat="1" ht="15.75" x14ac:dyDescent="0.25">
      <c r="A143" s="23">
        <v>139387</v>
      </c>
      <c r="B143" s="24">
        <v>40240</v>
      </c>
      <c r="C143" s="24">
        <v>45291</v>
      </c>
      <c r="D143" s="25" t="s">
        <v>415</v>
      </c>
      <c r="F143" s="27"/>
      <c r="G143" s="28"/>
      <c r="H143" s="27"/>
      <c r="I143" s="28">
        <v>0.25</v>
      </c>
      <c r="J143" s="27"/>
      <c r="K143" s="28"/>
      <c r="L143" s="27"/>
      <c r="M143" s="28"/>
      <c r="N143" s="27"/>
      <c r="O143" s="28"/>
      <c r="P143" s="27"/>
      <c r="Q143" s="28"/>
      <c r="R143" s="27"/>
      <c r="S143" s="28"/>
      <c r="T143" s="28"/>
      <c r="U143" s="27"/>
      <c r="V143" s="28"/>
      <c r="W143" s="27"/>
      <c r="X143" s="28"/>
      <c r="Y143" s="27"/>
      <c r="Z143" s="27"/>
      <c r="AA143" s="27"/>
      <c r="AB143" s="27"/>
      <c r="AC143" s="29"/>
      <c r="AD143" s="31" t="s">
        <v>413</v>
      </c>
      <c r="AE143" s="31" t="s">
        <v>21</v>
      </c>
      <c r="AF143" s="26"/>
      <c r="AG143" s="30">
        <f>SUM(F143,H143,J143,L143,N143,P143,R143,U143,W143,Y143,Z143,AA143,AB143)</f>
        <v>0</v>
      </c>
      <c r="AH143" s="30">
        <f t="shared" si="8"/>
        <v>0</v>
      </c>
      <c r="AI143" s="28">
        <f>SUM(G143,I143,K143,M143,O143,Q143,S143,T143,V143,X143)</f>
        <v>0.25</v>
      </c>
      <c r="AJ143" s="39">
        <f t="shared" si="9"/>
        <v>0.25</v>
      </c>
      <c r="AK143" s="40">
        <f>YEAR(C143)-YEAR(B143)+1</f>
        <v>14</v>
      </c>
      <c r="AL143" s="40">
        <f t="shared" si="10"/>
        <v>3</v>
      </c>
      <c r="AM143" s="39">
        <f>AF143+AH143+AJ143+AL143+AC143</f>
        <v>3.25</v>
      </c>
      <c r="AN143" s="37">
        <f t="shared" si="11"/>
        <v>3.25</v>
      </c>
      <c r="AO143" s="33"/>
    </row>
    <row r="144" spans="1:41" s="8" customFormat="1" ht="15.75" x14ac:dyDescent="0.25">
      <c r="A144" s="23">
        <v>33639</v>
      </c>
      <c r="B144" s="24">
        <v>29952</v>
      </c>
      <c r="C144" s="24">
        <v>45291</v>
      </c>
      <c r="D144" s="25" t="s">
        <v>561</v>
      </c>
      <c r="F144" s="27"/>
      <c r="G144" s="28">
        <v>0.25</v>
      </c>
      <c r="H144" s="27"/>
      <c r="I144" s="28"/>
      <c r="J144" s="27"/>
      <c r="K144" s="28"/>
      <c r="L144" s="27"/>
      <c r="M144" s="28"/>
      <c r="N144" s="27"/>
      <c r="O144" s="28"/>
      <c r="P144" s="27"/>
      <c r="Q144" s="28"/>
      <c r="R144" s="27"/>
      <c r="S144" s="28"/>
      <c r="T144" s="28"/>
      <c r="U144" s="27"/>
      <c r="V144" s="28"/>
      <c r="W144" s="27"/>
      <c r="X144" s="28"/>
      <c r="Y144" s="27"/>
      <c r="Z144" s="27"/>
      <c r="AA144" s="27"/>
      <c r="AB144" s="27"/>
      <c r="AC144" s="29"/>
      <c r="AD144" s="31" t="s">
        <v>560</v>
      </c>
      <c r="AE144" s="31" t="s">
        <v>104</v>
      </c>
      <c r="AF144" s="26"/>
      <c r="AG144" s="30">
        <f>SUM(F144,H144,J144,L144,N144,P144,R144,U144,W144,Y144,Z144,AA144,AB144)</f>
        <v>0</v>
      </c>
      <c r="AH144" s="30">
        <f t="shared" si="8"/>
        <v>0</v>
      </c>
      <c r="AI144" s="28">
        <f>SUM(G144,I144,K144,M144,O144,Q144,S144,T144,V144,X144)</f>
        <v>0.25</v>
      </c>
      <c r="AJ144" s="39">
        <f t="shared" si="9"/>
        <v>0.25</v>
      </c>
      <c r="AK144" s="40">
        <f>YEAR(C144)-YEAR(B144)+1</f>
        <v>42</v>
      </c>
      <c r="AL144" s="40">
        <f t="shared" si="10"/>
        <v>3</v>
      </c>
      <c r="AM144" s="39">
        <f>AF144+AH144+AJ144+AL144+AC144</f>
        <v>3.25</v>
      </c>
      <c r="AN144" s="37">
        <f t="shared" si="11"/>
        <v>3.25</v>
      </c>
      <c r="AO144" s="33"/>
    </row>
    <row r="145" spans="1:41" s="8" customFormat="1" ht="15.75" x14ac:dyDescent="0.25">
      <c r="A145" s="23">
        <v>33643</v>
      </c>
      <c r="B145" s="24">
        <v>37500</v>
      </c>
      <c r="C145" s="24">
        <v>45291</v>
      </c>
      <c r="D145" s="25" t="s">
        <v>602</v>
      </c>
      <c r="F145" s="27"/>
      <c r="G145" s="28"/>
      <c r="H145" s="27"/>
      <c r="I145" s="28">
        <v>0.25</v>
      </c>
      <c r="J145" s="27"/>
      <c r="K145" s="28"/>
      <c r="L145" s="27"/>
      <c r="M145" s="28"/>
      <c r="N145" s="27"/>
      <c r="O145" s="28"/>
      <c r="P145" s="27"/>
      <c r="Q145" s="28"/>
      <c r="R145" s="27"/>
      <c r="S145" s="28"/>
      <c r="T145" s="28"/>
      <c r="U145" s="27"/>
      <c r="V145" s="28"/>
      <c r="W145" s="27"/>
      <c r="X145" s="28"/>
      <c r="Y145" s="27"/>
      <c r="Z145" s="27"/>
      <c r="AA145" s="27"/>
      <c r="AB145" s="27"/>
      <c r="AC145" s="29"/>
      <c r="AD145" s="31" t="s">
        <v>601</v>
      </c>
      <c r="AE145" s="31" t="s">
        <v>29</v>
      </c>
      <c r="AF145" s="26"/>
      <c r="AG145" s="30">
        <f>SUM(F145,H145,J145,L145,N145,P145,R145,U145,W145,Y145,Z145,AA145,AB145)</f>
        <v>0</v>
      </c>
      <c r="AH145" s="30">
        <f t="shared" si="8"/>
        <v>0</v>
      </c>
      <c r="AI145" s="28">
        <f>SUM(G145,I145,K145,M145,O145,Q145,S145,T145,V145,X145)</f>
        <v>0.25</v>
      </c>
      <c r="AJ145" s="39">
        <f t="shared" si="9"/>
        <v>0.25</v>
      </c>
      <c r="AK145" s="40">
        <f>YEAR(C145)-YEAR(B145)+1</f>
        <v>22</v>
      </c>
      <c r="AL145" s="40">
        <f t="shared" si="10"/>
        <v>3</v>
      </c>
      <c r="AM145" s="39">
        <f>AF145+AH145+AJ145+AL145+AC145</f>
        <v>3.25</v>
      </c>
      <c r="AN145" s="37">
        <f t="shared" si="11"/>
        <v>3.25</v>
      </c>
      <c r="AO145" s="33"/>
    </row>
    <row r="146" spans="1:41" s="8" customFormat="1" ht="15.75" x14ac:dyDescent="0.25">
      <c r="A146" s="23">
        <v>84531</v>
      </c>
      <c r="B146" s="24">
        <v>38806</v>
      </c>
      <c r="C146" s="24">
        <v>45291</v>
      </c>
      <c r="D146" s="25" t="s">
        <v>734</v>
      </c>
      <c r="F146" s="27"/>
      <c r="G146" s="28"/>
      <c r="H146" s="27"/>
      <c r="I146" s="28"/>
      <c r="J146" s="27"/>
      <c r="K146" s="28">
        <v>0.25</v>
      </c>
      <c r="L146" s="27"/>
      <c r="M146" s="28"/>
      <c r="N146" s="27"/>
      <c r="O146" s="28"/>
      <c r="P146" s="27"/>
      <c r="Q146" s="28"/>
      <c r="R146" s="27"/>
      <c r="S146" s="28"/>
      <c r="T146" s="28"/>
      <c r="U146" s="27"/>
      <c r="V146" s="28"/>
      <c r="W146" s="27"/>
      <c r="X146" s="28"/>
      <c r="Y146" s="27"/>
      <c r="Z146" s="27"/>
      <c r="AA146" s="27"/>
      <c r="AB146" s="27"/>
      <c r="AC146" s="29"/>
      <c r="AD146" s="31" t="s">
        <v>733</v>
      </c>
      <c r="AE146" s="31" t="s">
        <v>42</v>
      </c>
      <c r="AF146" s="26"/>
      <c r="AG146" s="30">
        <f>SUM(F146,H146,J146,L146,N146,P146,R146,U146,W146,Y146,Z146,AA146,AB146)</f>
        <v>0</v>
      </c>
      <c r="AH146" s="30">
        <f t="shared" si="8"/>
        <v>0</v>
      </c>
      <c r="AI146" s="28">
        <f>SUM(G146,I146,K146,M146,O146,Q146,S146,T146,V146,X146)</f>
        <v>0.25</v>
      </c>
      <c r="AJ146" s="39">
        <f t="shared" si="9"/>
        <v>0.25</v>
      </c>
      <c r="AK146" s="40">
        <f>YEAR(C146)-YEAR(B146)+1</f>
        <v>18</v>
      </c>
      <c r="AL146" s="40">
        <f t="shared" si="10"/>
        <v>3</v>
      </c>
      <c r="AM146" s="39">
        <f>AF146+AH146+AJ146+AL146+AC146</f>
        <v>3.25</v>
      </c>
      <c r="AN146" s="37">
        <f t="shared" si="11"/>
        <v>3.25</v>
      </c>
      <c r="AO146" s="33"/>
    </row>
    <row r="147" spans="1:41" s="8" customFormat="1" ht="15.75" x14ac:dyDescent="0.25">
      <c r="A147" s="23">
        <v>101177</v>
      </c>
      <c r="B147" s="24">
        <v>39107</v>
      </c>
      <c r="C147" s="24">
        <v>45291</v>
      </c>
      <c r="D147" s="25" t="s">
        <v>939</v>
      </c>
      <c r="F147" s="27"/>
      <c r="G147" s="28"/>
      <c r="H147" s="27"/>
      <c r="I147" s="28"/>
      <c r="J147" s="27"/>
      <c r="K147" s="28"/>
      <c r="L147" s="27"/>
      <c r="M147" s="28"/>
      <c r="N147" s="27"/>
      <c r="O147" s="28"/>
      <c r="P147" s="27"/>
      <c r="Q147" s="28"/>
      <c r="R147" s="27"/>
      <c r="S147" s="28"/>
      <c r="T147" s="28"/>
      <c r="U147" s="27"/>
      <c r="V147" s="28"/>
      <c r="W147" s="27"/>
      <c r="X147" s="28"/>
      <c r="Y147" s="27"/>
      <c r="Z147" s="27">
        <v>0.25</v>
      </c>
      <c r="AA147" s="27"/>
      <c r="AB147" s="27"/>
      <c r="AC147" s="29"/>
      <c r="AD147" s="31" t="s">
        <v>934</v>
      </c>
      <c r="AE147" s="31" t="s">
        <v>136</v>
      </c>
      <c r="AF147" s="26"/>
      <c r="AG147" s="30">
        <f>SUM(F147,H147,J147,L147,N147,P147,R147,U147,W147,Y147,Z147,AA147,AB147)</f>
        <v>0.25</v>
      </c>
      <c r="AH147" s="30">
        <f t="shared" si="8"/>
        <v>0.25</v>
      </c>
      <c r="AI147" s="28">
        <f>SUM(G147,I147,K147,M147,O147,Q147,S147,T147,V147,X147)</f>
        <v>0</v>
      </c>
      <c r="AJ147" s="39">
        <f t="shared" si="9"/>
        <v>0</v>
      </c>
      <c r="AK147" s="40">
        <f>YEAR(C147)-YEAR(B147)+1</f>
        <v>17</v>
      </c>
      <c r="AL147" s="40">
        <f t="shared" si="10"/>
        <v>3</v>
      </c>
      <c r="AM147" s="39">
        <f>AF147+AH147+AJ147+AL147+AC147</f>
        <v>3.25</v>
      </c>
      <c r="AN147" s="37">
        <f t="shared" si="11"/>
        <v>3.25</v>
      </c>
      <c r="AO147" s="33"/>
    </row>
    <row r="148" spans="1:41" s="8" customFormat="1" ht="15.75" x14ac:dyDescent="0.25">
      <c r="A148" s="23">
        <v>95586</v>
      </c>
      <c r="B148" s="24">
        <v>39107</v>
      </c>
      <c r="C148" s="24">
        <v>45291</v>
      </c>
      <c r="D148" s="25" t="s">
        <v>1381</v>
      </c>
      <c r="F148" s="27"/>
      <c r="G148" s="28"/>
      <c r="H148" s="27"/>
      <c r="I148" s="28"/>
      <c r="J148" s="27"/>
      <c r="K148" s="28"/>
      <c r="L148" s="27"/>
      <c r="M148" s="28"/>
      <c r="N148" s="27"/>
      <c r="O148" s="28"/>
      <c r="P148" s="27"/>
      <c r="Q148" s="28"/>
      <c r="R148" s="27"/>
      <c r="S148" s="28">
        <v>0.25</v>
      </c>
      <c r="T148" s="28"/>
      <c r="U148" s="27"/>
      <c r="V148" s="28"/>
      <c r="W148" s="27"/>
      <c r="X148" s="28"/>
      <c r="Y148" s="27"/>
      <c r="Z148" s="27"/>
      <c r="AA148" s="27"/>
      <c r="AB148" s="27"/>
      <c r="AC148" s="29"/>
      <c r="AD148" s="31" t="s">
        <v>1380</v>
      </c>
      <c r="AE148" s="31" t="s">
        <v>27</v>
      </c>
      <c r="AF148" s="26"/>
      <c r="AG148" s="30">
        <f>SUM(F148,H148,J148,L148,N148,P148,R148,U148,W148,Y148,Z148,AA148,AB148)</f>
        <v>0</v>
      </c>
      <c r="AH148" s="30">
        <f t="shared" si="8"/>
        <v>0</v>
      </c>
      <c r="AI148" s="28">
        <f>SUM(G148,I148,K148,M148,O148,Q148,S148,T148,V148,X148)</f>
        <v>0.25</v>
      </c>
      <c r="AJ148" s="39">
        <f t="shared" si="9"/>
        <v>0.25</v>
      </c>
      <c r="AK148" s="40">
        <f>YEAR(C148)-YEAR(B148)+1</f>
        <v>17</v>
      </c>
      <c r="AL148" s="40">
        <f t="shared" si="10"/>
        <v>3</v>
      </c>
      <c r="AM148" s="39">
        <f>AF148+AH148+AJ148+AL148+AC148</f>
        <v>3.25</v>
      </c>
      <c r="AN148" s="37">
        <f t="shared" si="11"/>
        <v>3.25</v>
      </c>
      <c r="AO148" s="33"/>
    </row>
    <row r="149" spans="1:41" s="8" customFormat="1" ht="15.75" x14ac:dyDescent="0.25">
      <c r="A149" s="23">
        <v>33805</v>
      </c>
      <c r="B149" s="24">
        <v>30317</v>
      </c>
      <c r="C149" s="24">
        <v>45291</v>
      </c>
      <c r="D149" s="25" t="s">
        <v>1490</v>
      </c>
      <c r="F149" s="27"/>
      <c r="G149" s="28"/>
      <c r="H149" s="27"/>
      <c r="I149" s="28"/>
      <c r="J149" s="27"/>
      <c r="K149" s="28"/>
      <c r="L149" s="27"/>
      <c r="M149" s="28"/>
      <c r="N149" s="27"/>
      <c r="O149" s="28"/>
      <c r="P149" s="27"/>
      <c r="Q149" s="28"/>
      <c r="R149" s="27"/>
      <c r="S149" s="28"/>
      <c r="T149" s="28">
        <v>0.25</v>
      </c>
      <c r="U149" s="27"/>
      <c r="V149" s="28"/>
      <c r="W149" s="27"/>
      <c r="X149" s="28"/>
      <c r="Y149" s="27"/>
      <c r="Z149" s="27"/>
      <c r="AA149" s="27"/>
      <c r="AB149" s="27"/>
      <c r="AC149" s="29"/>
      <c r="AD149" s="31" t="s">
        <v>1488</v>
      </c>
      <c r="AE149" s="31" t="s">
        <v>1489</v>
      </c>
      <c r="AF149" s="26"/>
      <c r="AG149" s="30">
        <f>SUM(F149,H149,J149,L149,N149,P149,R149,U149,W149,Y149,Z149,AA149,AB149)</f>
        <v>0</v>
      </c>
      <c r="AH149" s="30">
        <f t="shared" si="8"/>
        <v>0</v>
      </c>
      <c r="AI149" s="28">
        <f>SUM(G149,I149,K149,M149,O149,Q149,S149,T149,V149,X149)</f>
        <v>0.25</v>
      </c>
      <c r="AJ149" s="39">
        <f t="shared" si="9"/>
        <v>0.25</v>
      </c>
      <c r="AK149" s="40">
        <f>YEAR(C149)-YEAR(B149)+1</f>
        <v>41</v>
      </c>
      <c r="AL149" s="40">
        <f t="shared" si="10"/>
        <v>3</v>
      </c>
      <c r="AM149" s="39">
        <f>AF149+AH149+AJ149+AL149+AC149</f>
        <v>3.25</v>
      </c>
      <c r="AN149" s="37">
        <f t="shared" si="11"/>
        <v>3.25</v>
      </c>
      <c r="AO149" s="33"/>
    </row>
    <row r="150" spans="1:41" s="8" customFormat="1" ht="15.75" x14ac:dyDescent="0.25">
      <c r="A150" s="23">
        <v>164234</v>
      </c>
      <c r="B150" s="24">
        <v>40970</v>
      </c>
      <c r="C150" s="24">
        <v>45291</v>
      </c>
      <c r="D150" s="25" t="s">
        <v>1613</v>
      </c>
      <c r="F150" s="27"/>
      <c r="G150" s="28"/>
      <c r="H150" s="27"/>
      <c r="I150" s="28"/>
      <c r="J150" s="27"/>
      <c r="K150" s="28"/>
      <c r="L150" s="27"/>
      <c r="M150" s="28"/>
      <c r="N150" s="27"/>
      <c r="O150" s="28">
        <v>0.25</v>
      </c>
      <c r="P150" s="27"/>
      <c r="Q150" s="28"/>
      <c r="R150" s="27"/>
      <c r="S150" s="28"/>
      <c r="T150" s="28"/>
      <c r="U150" s="27"/>
      <c r="V150" s="28"/>
      <c r="W150" s="27"/>
      <c r="X150" s="28"/>
      <c r="Y150" s="27"/>
      <c r="Z150" s="27"/>
      <c r="AA150" s="27"/>
      <c r="AB150" s="27"/>
      <c r="AC150" s="29"/>
      <c r="AD150" s="31" t="s">
        <v>1611</v>
      </c>
      <c r="AE150" s="31" t="s">
        <v>1612</v>
      </c>
      <c r="AF150" s="26"/>
      <c r="AG150" s="30">
        <f>SUM(F150,H150,J150,L150,N150,P150,R150,U150,W150,Y150,Z150,AA150,AB150)</f>
        <v>0</v>
      </c>
      <c r="AH150" s="30">
        <f t="shared" si="8"/>
        <v>0</v>
      </c>
      <c r="AI150" s="28">
        <f>SUM(G150,I150,K150,M150,O150,Q150,S150,T150,V150,X150)</f>
        <v>0.25</v>
      </c>
      <c r="AJ150" s="39">
        <f t="shared" si="9"/>
        <v>0.25</v>
      </c>
      <c r="AK150" s="40">
        <f>YEAR(C150)-YEAR(B150)+1</f>
        <v>12</v>
      </c>
      <c r="AL150" s="40">
        <f t="shared" si="10"/>
        <v>3</v>
      </c>
      <c r="AM150" s="39">
        <f>AF150+AH150+AJ150+AL150+AC150</f>
        <v>3.25</v>
      </c>
      <c r="AN150" s="37">
        <f t="shared" si="11"/>
        <v>3.25</v>
      </c>
      <c r="AO150" s="33"/>
    </row>
    <row r="151" spans="1:41" s="8" customFormat="1" ht="15.75" x14ac:dyDescent="0.25">
      <c r="A151" s="23">
        <v>70700</v>
      </c>
      <c r="B151" s="24">
        <v>38504</v>
      </c>
      <c r="C151" s="24">
        <v>45291</v>
      </c>
      <c r="D151" s="25" t="s">
        <v>1620</v>
      </c>
      <c r="F151" s="27"/>
      <c r="G151" s="28"/>
      <c r="H151" s="27"/>
      <c r="I151" s="28"/>
      <c r="J151" s="27"/>
      <c r="K151" s="28"/>
      <c r="L151" s="27"/>
      <c r="M151" s="28"/>
      <c r="N151" s="27"/>
      <c r="O151" s="28"/>
      <c r="P151" s="27"/>
      <c r="Q151" s="28"/>
      <c r="R151" s="27"/>
      <c r="S151" s="28"/>
      <c r="T151" s="28">
        <v>0.25</v>
      </c>
      <c r="U151" s="27"/>
      <c r="V151" s="28"/>
      <c r="W151" s="27"/>
      <c r="X151" s="28"/>
      <c r="Y151" s="27"/>
      <c r="Z151" s="27"/>
      <c r="AA151" s="27"/>
      <c r="AB151" s="27"/>
      <c r="AC151" s="29"/>
      <c r="AD151" s="31" t="s">
        <v>1619</v>
      </c>
      <c r="AE151" s="31" t="s">
        <v>481</v>
      </c>
      <c r="AF151" s="26"/>
      <c r="AG151" s="30">
        <f>SUM(F151,H151,J151,L151,N151,P151,R151,U151,W151,Y151,Z151,AA151,AB151)</f>
        <v>0</v>
      </c>
      <c r="AH151" s="30">
        <f t="shared" si="8"/>
        <v>0</v>
      </c>
      <c r="AI151" s="28">
        <f>SUM(G151,I151,K151,M151,O151,Q151,S151,T151,V151,X151)</f>
        <v>0.25</v>
      </c>
      <c r="AJ151" s="39">
        <f t="shared" si="9"/>
        <v>0.25</v>
      </c>
      <c r="AK151" s="40">
        <f>YEAR(C151)-YEAR(B151)+1</f>
        <v>19</v>
      </c>
      <c r="AL151" s="40">
        <f t="shared" si="10"/>
        <v>3</v>
      </c>
      <c r="AM151" s="39">
        <f>AF151+AH151+AJ151+AL151+AC151</f>
        <v>3.25</v>
      </c>
      <c r="AN151" s="37">
        <f t="shared" si="11"/>
        <v>3.25</v>
      </c>
      <c r="AO151" s="33"/>
    </row>
    <row r="152" spans="1:41" s="8" customFormat="1" ht="15.75" x14ac:dyDescent="0.25">
      <c r="A152" s="23">
        <v>78900</v>
      </c>
      <c r="B152" s="24">
        <v>38675</v>
      </c>
      <c r="C152" s="24">
        <v>45291</v>
      </c>
      <c r="D152" s="25" t="s">
        <v>1705</v>
      </c>
      <c r="F152" s="27"/>
      <c r="G152" s="28">
        <v>0.25</v>
      </c>
      <c r="H152" s="27"/>
      <c r="I152" s="28"/>
      <c r="J152" s="27"/>
      <c r="K152" s="28"/>
      <c r="L152" s="27"/>
      <c r="M152" s="28"/>
      <c r="N152" s="27"/>
      <c r="O152" s="28"/>
      <c r="P152" s="27"/>
      <c r="Q152" s="28"/>
      <c r="R152" s="27"/>
      <c r="S152" s="28"/>
      <c r="T152" s="28"/>
      <c r="U152" s="27"/>
      <c r="V152" s="28"/>
      <c r="W152" s="27"/>
      <c r="X152" s="28"/>
      <c r="Y152" s="27"/>
      <c r="Z152" s="27"/>
      <c r="AA152" s="27"/>
      <c r="AB152" s="27"/>
      <c r="AC152" s="29"/>
      <c r="AD152" s="31" t="s">
        <v>1703</v>
      </c>
      <c r="AE152" s="31" t="s">
        <v>1704</v>
      </c>
      <c r="AF152" s="26"/>
      <c r="AG152" s="30">
        <f>SUM(F152,H152,J152,L152,N152,P152,R152,U152,W152,Y152,Z152,AA152,AB152)</f>
        <v>0</v>
      </c>
      <c r="AH152" s="30">
        <f t="shared" si="8"/>
        <v>0</v>
      </c>
      <c r="AI152" s="28">
        <f>SUM(G152,I152,K152,M152,O152,Q152,S152,T152,V152,X152)</f>
        <v>0.25</v>
      </c>
      <c r="AJ152" s="39">
        <f t="shared" si="9"/>
        <v>0.25</v>
      </c>
      <c r="AK152" s="40">
        <f>YEAR(C152)-YEAR(B152)+1</f>
        <v>19</v>
      </c>
      <c r="AL152" s="40">
        <f t="shared" si="10"/>
        <v>3</v>
      </c>
      <c r="AM152" s="39">
        <f>AF152+AH152+AJ152+AL152+AC152</f>
        <v>3.25</v>
      </c>
      <c r="AN152" s="37">
        <f t="shared" si="11"/>
        <v>3.25</v>
      </c>
      <c r="AO152" s="33"/>
    </row>
    <row r="153" spans="1:41" s="8" customFormat="1" ht="15.75" x14ac:dyDescent="0.25">
      <c r="A153" s="23">
        <v>33845</v>
      </c>
      <c r="B153" s="24">
        <v>29952</v>
      </c>
      <c r="C153" s="24">
        <v>45291</v>
      </c>
      <c r="D153" s="25" t="s">
        <v>1726</v>
      </c>
      <c r="F153" s="27"/>
      <c r="G153" s="28"/>
      <c r="H153" s="27"/>
      <c r="I153" s="28"/>
      <c r="J153" s="27"/>
      <c r="K153" s="28"/>
      <c r="L153" s="27"/>
      <c r="M153" s="28"/>
      <c r="N153" s="27"/>
      <c r="O153" s="28"/>
      <c r="P153" s="27"/>
      <c r="Q153" s="28"/>
      <c r="R153" s="27"/>
      <c r="S153" s="28"/>
      <c r="T153" s="28">
        <v>0.25</v>
      </c>
      <c r="U153" s="27"/>
      <c r="V153" s="28"/>
      <c r="W153" s="27"/>
      <c r="X153" s="28"/>
      <c r="Y153" s="27"/>
      <c r="Z153" s="27"/>
      <c r="AA153" s="27"/>
      <c r="AB153" s="27"/>
      <c r="AC153" s="29"/>
      <c r="AD153" s="31" t="s">
        <v>1725</v>
      </c>
      <c r="AE153" s="31" t="s">
        <v>44</v>
      </c>
      <c r="AF153" s="26"/>
      <c r="AG153" s="30">
        <f>SUM(F153,H153,J153,L153,N153,P153,R153,U153,W153,Y153,Z153,AA153,AB153)</f>
        <v>0</v>
      </c>
      <c r="AH153" s="30">
        <f t="shared" si="8"/>
        <v>0</v>
      </c>
      <c r="AI153" s="28">
        <f>SUM(G153,I153,K153,M153,O153,Q153,S153,T153,V153,X153)</f>
        <v>0.25</v>
      </c>
      <c r="AJ153" s="39">
        <f t="shared" si="9"/>
        <v>0.25</v>
      </c>
      <c r="AK153" s="40">
        <f>YEAR(C153)-YEAR(B153)+1</f>
        <v>42</v>
      </c>
      <c r="AL153" s="40">
        <f t="shared" si="10"/>
        <v>3</v>
      </c>
      <c r="AM153" s="39">
        <f>AF153+AH153+AJ153+AL153+AC153</f>
        <v>3.25</v>
      </c>
      <c r="AN153" s="37">
        <f t="shared" si="11"/>
        <v>3.25</v>
      </c>
      <c r="AO153" s="33"/>
    </row>
    <row r="154" spans="1:41" s="8" customFormat="1" ht="15.75" x14ac:dyDescent="0.25">
      <c r="A154" s="23">
        <v>176847</v>
      </c>
      <c r="B154" s="24">
        <v>41346</v>
      </c>
      <c r="C154" s="24">
        <v>45291</v>
      </c>
      <c r="D154" s="25" t="s">
        <v>1784</v>
      </c>
      <c r="F154" s="27"/>
      <c r="G154" s="28"/>
      <c r="H154" s="27"/>
      <c r="I154" s="28"/>
      <c r="J154" s="27"/>
      <c r="K154" s="28"/>
      <c r="L154" s="27"/>
      <c r="M154" s="28"/>
      <c r="N154" s="27"/>
      <c r="O154" s="28"/>
      <c r="P154" s="27"/>
      <c r="Q154" s="28"/>
      <c r="R154" s="27"/>
      <c r="S154" s="28"/>
      <c r="T154" s="28">
        <v>0.25</v>
      </c>
      <c r="U154" s="27"/>
      <c r="V154" s="28"/>
      <c r="W154" s="27"/>
      <c r="X154" s="28"/>
      <c r="Y154" s="27"/>
      <c r="Z154" s="27"/>
      <c r="AA154" s="27"/>
      <c r="AB154" s="27"/>
      <c r="AC154" s="29"/>
      <c r="AD154" s="31" t="s">
        <v>1782</v>
      </c>
      <c r="AE154" s="31" t="s">
        <v>439</v>
      </c>
      <c r="AF154" s="26"/>
      <c r="AG154" s="30">
        <f>SUM(F154,H154,J154,L154,N154,P154,R154,U154,W154,Y154,Z154,AA154,AB154)</f>
        <v>0</v>
      </c>
      <c r="AH154" s="30">
        <f t="shared" si="8"/>
        <v>0</v>
      </c>
      <c r="AI154" s="28">
        <f>SUM(G154,I154,K154,M154,O154,Q154,S154,T154,V154,X154)</f>
        <v>0.25</v>
      </c>
      <c r="AJ154" s="39">
        <f t="shared" si="9"/>
        <v>0.25</v>
      </c>
      <c r="AK154" s="40">
        <f>YEAR(C154)-YEAR(B154)+1</f>
        <v>11</v>
      </c>
      <c r="AL154" s="40">
        <f t="shared" si="10"/>
        <v>3</v>
      </c>
      <c r="AM154" s="39">
        <f>AF154+AH154+AJ154+AL154+AC154</f>
        <v>3.25</v>
      </c>
      <c r="AN154" s="37">
        <f t="shared" si="11"/>
        <v>3.25</v>
      </c>
      <c r="AO154" s="33"/>
    </row>
    <row r="155" spans="1:41" s="8" customFormat="1" ht="15.75" x14ac:dyDescent="0.25">
      <c r="A155" s="23">
        <v>33853</v>
      </c>
      <c r="B155" s="24">
        <v>31778</v>
      </c>
      <c r="C155" s="24">
        <v>45291</v>
      </c>
      <c r="D155" s="25" t="s">
        <v>1788</v>
      </c>
      <c r="F155" s="27"/>
      <c r="G155" s="28"/>
      <c r="H155" s="27"/>
      <c r="I155" s="28"/>
      <c r="J155" s="27"/>
      <c r="K155" s="28"/>
      <c r="L155" s="27"/>
      <c r="M155" s="28"/>
      <c r="N155" s="27"/>
      <c r="O155" s="28"/>
      <c r="P155" s="27"/>
      <c r="Q155" s="28"/>
      <c r="R155" s="27"/>
      <c r="S155" s="28"/>
      <c r="T155" s="28">
        <v>0.25</v>
      </c>
      <c r="U155" s="27"/>
      <c r="V155" s="28"/>
      <c r="W155" s="27"/>
      <c r="X155" s="28"/>
      <c r="Y155" s="27"/>
      <c r="Z155" s="27"/>
      <c r="AA155" s="27"/>
      <c r="AB155" s="27"/>
      <c r="AC155" s="29"/>
      <c r="AD155" s="31" t="s">
        <v>1787</v>
      </c>
      <c r="AE155" s="31" t="s">
        <v>38</v>
      </c>
      <c r="AF155" s="26"/>
      <c r="AG155" s="30">
        <f>SUM(F155,H155,J155,L155,N155,P155,R155,U155,W155,Y155,Z155,AA155,AB155)</f>
        <v>0</v>
      </c>
      <c r="AH155" s="30">
        <f t="shared" si="8"/>
        <v>0</v>
      </c>
      <c r="AI155" s="28">
        <f>SUM(G155,I155,K155,M155,O155,Q155,S155,T155,V155,X155)</f>
        <v>0.25</v>
      </c>
      <c r="AJ155" s="39">
        <f t="shared" si="9"/>
        <v>0.25</v>
      </c>
      <c r="AK155" s="40">
        <f>YEAR(C155)-YEAR(B155)+1</f>
        <v>37</v>
      </c>
      <c r="AL155" s="40">
        <f t="shared" si="10"/>
        <v>3</v>
      </c>
      <c r="AM155" s="39">
        <f>AF155+AH155+AJ155+AL155+AC155</f>
        <v>3.25</v>
      </c>
      <c r="AN155" s="37">
        <f t="shared" si="11"/>
        <v>3.25</v>
      </c>
      <c r="AO155" s="33"/>
    </row>
    <row r="156" spans="1:41" s="8" customFormat="1" ht="15.75" x14ac:dyDescent="0.25">
      <c r="A156" s="23">
        <v>33864</v>
      </c>
      <c r="B156" s="24">
        <v>28126</v>
      </c>
      <c r="C156" s="24">
        <v>45291</v>
      </c>
      <c r="D156" s="25" t="s">
        <v>1868</v>
      </c>
      <c r="F156" s="27"/>
      <c r="G156" s="28"/>
      <c r="H156" s="27"/>
      <c r="I156" s="28">
        <v>0.25</v>
      </c>
      <c r="J156" s="27"/>
      <c r="K156" s="28"/>
      <c r="L156" s="27"/>
      <c r="M156" s="28"/>
      <c r="N156" s="27"/>
      <c r="O156" s="28"/>
      <c r="P156" s="27"/>
      <c r="Q156" s="28"/>
      <c r="R156" s="27"/>
      <c r="S156" s="28"/>
      <c r="T156" s="28"/>
      <c r="U156" s="27"/>
      <c r="V156" s="28"/>
      <c r="W156" s="27"/>
      <c r="X156" s="28"/>
      <c r="Y156" s="27"/>
      <c r="Z156" s="27"/>
      <c r="AA156" s="27"/>
      <c r="AB156" s="27"/>
      <c r="AC156" s="29"/>
      <c r="AD156" s="31" t="s">
        <v>1864</v>
      </c>
      <c r="AE156" s="31" t="s">
        <v>1867</v>
      </c>
      <c r="AF156" s="26"/>
      <c r="AG156" s="30">
        <f>SUM(F156,H156,J156,L156,N156,P156,R156,U156,W156,Y156,Z156,AA156,AB156)</f>
        <v>0</v>
      </c>
      <c r="AH156" s="30">
        <f t="shared" si="8"/>
        <v>0</v>
      </c>
      <c r="AI156" s="28">
        <f>SUM(G156,I156,K156,M156,O156,Q156,S156,T156,V156,X156)</f>
        <v>0.25</v>
      </c>
      <c r="AJ156" s="39">
        <f t="shared" si="9"/>
        <v>0.25</v>
      </c>
      <c r="AK156" s="40">
        <f>YEAR(C156)-YEAR(B156)+1</f>
        <v>47</v>
      </c>
      <c r="AL156" s="40">
        <f t="shared" si="10"/>
        <v>3</v>
      </c>
      <c r="AM156" s="39">
        <f>AF156+AH156+AJ156+AL156+AC156</f>
        <v>3.25</v>
      </c>
      <c r="AN156" s="37">
        <f t="shared" si="11"/>
        <v>3.25</v>
      </c>
      <c r="AO156" s="33"/>
    </row>
    <row r="157" spans="1:41" s="8" customFormat="1" ht="15.75" x14ac:dyDescent="0.25">
      <c r="A157" s="23">
        <v>238374</v>
      </c>
      <c r="B157" s="24">
        <v>42738</v>
      </c>
      <c r="C157" s="24">
        <v>45291</v>
      </c>
      <c r="D157" s="25" t="s">
        <v>1618</v>
      </c>
      <c r="F157" s="27"/>
      <c r="G157" s="28"/>
      <c r="H157" s="27"/>
      <c r="I157" s="28"/>
      <c r="J157" s="27"/>
      <c r="K157" s="28"/>
      <c r="L157" s="27"/>
      <c r="M157" s="28"/>
      <c r="N157" s="27"/>
      <c r="O157" s="28">
        <v>0.25</v>
      </c>
      <c r="P157" s="27"/>
      <c r="Q157" s="28"/>
      <c r="R157" s="27"/>
      <c r="S157" s="28"/>
      <c r="T157" s="28"/>
      <c r="U157" s="27"/>
      <c r="V157" s="28"/>
      <c r="W157" s="27"/>
      <c r="X157" s="28"/>
      <c r="Y157" s="27">
        <v>0.25</v>
      </c>
      <c r="Z157" s="27"/>
      <c r="AA157" s="27"/>
      <c r="AB157" s="27"/>
      <c r="AC157" s="29"/>
      <c r="AD157" s="31" t="s">
        <v>1616</v>
      </c>
      <c r="AE157" s="31" t="s">
        <v>116</v>
      </c>
      <c r="AF157" s="26">
        <v>0.5</v>
      </c>
      <c r="AG157" s="30">
        <f>SUM(F157,H157,J157,L157,N157,P157,R157,U157,W157,Y157,Z157,AA157,AB157)</f>
        <v>0.25</v>
      </c>
      <c r="AH157" s="30">
        <f t="shared" si="8"/>
        <v>0.25</v>
      </c>
      <c r="AI157" s="28">
        <f>SUM(G157,I157,K157,M157,O157,Q157,S157,T157,V157,X157)</f>
        <v>0.25</v>
      </c>
      <c r="AJ157" s="39">
        <f t="shared" si="9"/>
        <v>0.25</v>
      </c>
      <c r="AK157" s="40">
        <f>YEAR(C157)-YEAR(B157)+1</f>
        <v>7</v>
      </c>
      <c r="AL157" s="40">
        <f t="shared" si="10"/>
        <v>2.1</v>
      </c>
      <c r="AM157" s="39">
        <f>AF157+AH157+AJ157+AL157+AC157</f>
        <v>3.1</v>
      </c>
      <c r="AN157" s="37">
        <f t="shared" si="11"/>
        <v>3.1</v>
      </c>
      <c r="AO157" s="33"/>
    </row>
    <row r="158" spans="1:41" s="8" customFormat="1" ht="15.75" x14ac:dyDescent="0.25">
      <c r="A158" s="23">
        <v>244636</v>
      </c>
      <c r="B158" s="24">
        <v>42812</v>
      </c>
      <c r="C158" s="24">
        <v>45291</v>
      </c>
      <c r="D158" s="25" t="s">
        <v>79</v>
      </c>
      <c r="F158" s="27"/>
      <c r="G158" s="28"/>
      <c r="H158" s="27"/>
      <c r="I158" s="28"/>
      <c r="J158" s="27"/>
      <c r="K158" s="28"/>
      <c r="L158" s="27"/>
      <c r="M158" s="28"/>
      <c r="N158" s="27"/>
      <c r="O158" s="28">
        <v>0.25</v>
      </c>
      <c r="P158" s="27"/>
      <c r="Q158" s="28"/>
      <c r="R158" s="27"/>
      <c r="S158" s="28"/>
      <c r="T158" s="28">
        <v>0.25</v>
      </c>
      <c r="U158" s="27"/>
      <c r="V158" s="28"/>
      <c r="W158" s="27"/>
      <c r="X158" s="28"/>
      <c r="Y158" s="27"/>
      <c r="Z158" s="27"/>
      <c r="AA158" s="27"/>
      <c r="AB158" s="27"/>
      <c r="AC158" s="29"/>
      <c r="AD158" s="31" t="s">
        <v>78</v>
      </c>
      <c r="AE158" s="31" t="s">
        <v>64</v>
      </c>
      <c r="AF158" s="26">
        <v>0.5</v>
      </c>
      <c r="AG158" s="30">
        <f>SUM(F158,H158,J158,L158,N158,P158,R158,U158,W158,Y158,Z158,AA158,AB158)</f>
        <v>0</v>
      </c>
      <c r="AH158" s="30">
        <f t="shared" si="8"/>
        <v>0</v>
      </c>
      <c r="AI158" s="28">
        <f>SUM(G158,I158,K158,M158,O158,Q158,S158,T158,V158,X158)</f>
        <v>0.5</v>
      </c>
      <c r="AJ158" s="39">
        <f t="shared" si="9"/>
        <v>0.5</v>
      </c>
      <c r="AK158" s="40">
        <f>YEAR(C158)-YEAR(B158)+1</f>
        <v>7</v>
      </c>
      <c r="AL158" s="40">
        <f t="shared" si="10"/>
        <v>2.1</v>
      </c>
      <c r="AM158" s="39">
        <f>AF158+AH158+AJ158+AL158+AC158</f>
        <v>3.1</v>
      </c>
      <c r="AN158" s="37">
        <f t="shared" si="11"/>
        <v>3.1</v>
      </c>
      <c r="AO158" s="33"/>
    </row>
    <row r="159" spans="1:41" s="8" customFormat="1" ht="15.75" x14ac:dyDescent="0.25">
      <c r="A159" s="23">
        <v>239162</v>
      </c>
      <c r="B159" s="24">
        <v>42738</v>
      </c>
      <c r="C159" s="24">
        <v>45291</v>
      </c>
      <c r="D159" s="25" t="s">
        <v>301</v>
      </c>
      <c r="F159" s="27"/>
      <c r="G159" s="28">
        <v>0.25</v>
      </c>
      <c r="H159" s="27"/>
      <c r="I159" s="28">
        <v>0.25</v>
      </c>
      <c r="J159" s="27"/>
      <c r="K159" s="28">
        <v>0.25</v>
      </c>
      <c r="L159" s="27"/>
      <c r="M159" s="28"/>
      <c r="N159" s="27"/>
      <c r="O159" s="28">
        <v>0.25</v>
      </c>
      <c r="P159" s="27"/>
      <c r="Q159" s="28"/>
      <c r="R159" s="27"/>
      <c r="S159" s="28"/>
      <c r="T159" s="28"/>
      <c r="U159" s="27"/>
      <c r="V159" s="28"/>
      <c r="W159" s="27"/>
      <c r="X159" s="28"/>
      <c r="Y159" s="27"/>
      <c r="Z159" s="27"/>
      <c r="AA159" s="27"/>
      <c r="AB159" s="27"/>
      <c r="AC159" s="29"/>
      <c r="AD159" s="31" t="s">
        <v>297</v>
      </c>
      <c r="AE159" s="31" t="s">
        <v>300</v>
      </c>
      <c r="AF159" s="26"/>
      <c r="AG159" s="30">
        <f>SUM(F159,H159,J159,L159,N159,P159,R159,U159,W159,Y159,Z159,AA159,AB159)</f>
        <v>0</v>
      </c>
      <c r="AH159" s="30">
        <f t="shared" si="8"/>
        <v>0</v>
      </c>
      <c r="AI159" s="28">
        <f>SUM(G159,I159,K159,M159,O159,Q159,S159,T159,V159,X159)</f>
        <v>1</v>
      </c>
      <c r="AJ159" s="39">
        <f t="shared" si="9"/>
        <v>1</v>
      </c>
      <c r="AK159" s="40">
        <f>YEAR(C159)-YEAR(B159)+1</f>
        <v>7</v>
      </c>
      <c r="AL159" s="40">
        <f t="shared" si="10"/>
        <v>2.1</v>
      </c>
      <c r="AM159" s="39">
        <f>AF159+AH159+AJ159+AL159+AC159</f>
        <v>3.1</v>
      </c>
      <c r="AN159" s="37">
        <f t="shared" si="11"/>
        <v>3.1</v>
      </c>
      <c r="AO159" s="33"/>
    </row>
    <row r="160" spans="1:41" s="8" customFormat="1" ht="15.75" x14ac:dyDescent="0.25">
      <c r="A160" s="23">
        <v>260884</v>
      </c>
      <c r="B160" s="24">
        <v>43152</v>
      </c>
      <c r="C160" s="24">
        <v>45291</v>
      </c>
      <c r="D160" s="25" t="s">
        <v>1570</v>
      </c>
      <c r="F160" s="27"/>
      <c r="G160" s="28">
        <v>0.25</v>
      </c>
      <c r="H160" s="27"/>
      <c r="I160" s="28"/>
      <c r="J160" s="27"/>
      <c r="K160" s="28">
        <v>0.25</v>
      </c>
      <c r="L160" s="27"/>
      <c r="M160" s="28">
        <v>0.25</v>
      </c>
      <c r="N160" s="27"/>
      <c r="O160" s="28"/>
      <c r="P160" s="27"/>
      <c r="Q160" s="28">
        <v>0.25</v>
      </c>
      <c r="R160" s="27"/>
      <c r="S160" s="28"/>
      <c r="T160" s="28">
        <v>0.25</v>
      </c>
      <c r="U160" s="27"/>
      <c r="V160" s="28"/>
      <c r="W160" s="27"/>
      <c r="X160" s="28"/>
      <c r="Y160" s="27"/>
      <c r="Z160" s="27"/>
      <c r="AA160" s="27"/>
      <c r="AB160" s="27"/>
      <c r="AC160" s="29"/>
      <c r="AD160" s="31" t="s">
        <v>1567</v>
      </c>
      <c r="AE160" s="31" t="s">
        <v>44</v>
      </c>
      <c r="AF160" s="26"/>
      <c r="AG160" s="30">
        <f>SUM(F160,H160,J160,L160,N160,P160,R160,U160,W160,Y160,Z160,AA160,AB160)</f>
        <v>0</v>
      </c>
      <c r="AH160" s="30">
        <f t="shared" si="8"/>
        <v>0</v>
      </c>
      <c r="AI160" s="28">
        <f>SUM(G160,I160,K160,M160,O160,Q160,S160,T160,V160,X160)</f>
        <v>1.25</v>
      </c>
      <c r="AJ160" s="39">
        <f t="shared" si="9"/>
        <v>1.25</v>
      </c>
      <c r="AK160" s="40">
        <f>YEAR(C160)-YEAR(B160)+1</f>
        <v>6</v>
      </c>
      <c r="AL160" s="40">
        <f t="shared" si="10"/>
        <v>1.7999999999999998</v>
      </c>
      <c r="AM160" s="39">
        <f>AF160+AH160+AJ160+AL160+AC160</f>
        <v>3.05</v>
      </c>
      <c r="AN160" s="37">
        <f t="shared" si="11"/>
        <v>3.05</v>
      </c>
      <c r="AO160" s="33"/>
    </row>
    <row r="161" spans="1:41" s="8" customFormat="1" ht="15.75" x14ac:dyDescent="0.25">
      <c r="A161" s="23">
        <v>282733</v>
      </c>
      <c r="B161" s="24">
        <v>43522</v>
      </c>
      <c r="C161" s="24">
        <v>45291</v>
      </c>
      <c r="D161" s="25" t="s">
        <v>1023</v>
      </c>
      <c r="F161" s="27"/>
      <c r="G161" s="28"/>
      <c r="H161" s="27"/>
      <c r="I161" s="28"/>
      <c r="J161" s="27"/>
      <c r="K161" s="28">
        <v>0.25</v>
      </c>
      <c r="L161" s="27"/>
      <c r="M161" s="28"/>
      <c r="N161" s="27"/>
      <c r="O161" s="28"/>
      <c r="P161" s="27"/>
      <c r="Q161" s="28"/>
      <c r="R161" s="27"/>
      <c r="S161" s="28">
        <v>0.25</v>
      </c>
      <c r="T161" s="28">
        <v>0.25</v>
      </c>
      <c r="U161" s="27"/>
      <c r="V161" s="28"/>
      <c r="W161" s="27"/>
      <c r="X161" s="28"/>
      <c r="Y161" s="27">
        <v>0.25</v>
      </c>
      <c r="Z161" s="27"/>
      <c r="AA161" s="27"/>
      <c r="AB161" s="27"/>
      <c r="AC161" s="29"/>
      <c r="AD161" s="31" t="s">
        <v>1018</v>
      </c>
      <c r="AE161" s="31" t="s">
        <v>231</v>
      </c>
      <c r="AF161" s="26">
        <v>0.5</v>
      </c>
      <c r="AG161" s="30">
        <f>SUM(F161,H161,J161,L161,N161,P161,R161,U161,W161,Y161,Z161,AA161,AB161)</f>
        <v>0.25</v>
      </c>
      <c r="AH161" s="30">
        <f t="shared" si="8"/>
        <v>0.25</v>
      </c>
      <c r="AI161" s="28">
        <f>SUM(G161,I161,K161,M161,O161,Q161,S161,T161,V161,X161)</f>
        <v>0.75</v>
      </c>
      <c r="AJ161" s="39">
        <f t="shared" si="9"/>
        <v>0.75</v>
      </c>
      <c r="AK161" s="40">
        <f>YEAR(C161)-YEAR(B161)+1</f>
        <v>5</v>
      </c>
      <c r="AL161" s="40">
        <f t="shared" si="10"/>
        <v>1.5</v>
      </c>
      <c r="AM161" s="39">
        <f>AF161+AH161+AJ161+AL161+AC161</f>
        <v>3</v>
      </c>
      <c r="AN161" s="37">
        <f t="shared" si="11"/>
        <v>3</v>
      </c>
      <c r="AO161" s="33"/>
    </row>
    <row r="162" spans="1:41" s="8" customFormat="1" ht="15.75" x14ac:dyDescent="0.25">
      <c r="A162" s="23">
        <v>22822</v>
      </c>
      <c r="B162" s="24">
        <v>37711</v>
      </c>
      <c r="C162" s="24">
        <v>45291</v>
      </c>
      <c r="D162" s="25" t="s">
        <v>869</v>
      </c>
      <c r="F162" s="27"/>
      <c r="G162" s="28"/>
      <c r="H162" s="27"/>
      <c r="I162" s="28"/>
      <c r="J162" s="27"/>
      <c r="K162" s="28"/>
      <c r="L162" s="27"/>
      <c r="M162" s="28"/>
      <c r="N162" s="27"/>
      <c r="O162" s="28"/>
      <c r="P162" s="27"/>
      <c r="Q162" s="28"/>
      <c r="R162" s="27"/>
      <c r="S162" s="28"/>
      <c r="T162" s="28"/>
      <c r="U162" s="27"/>
      <c r="V162" s="28"/>
      <c r="W162" s="27"/>
      <c r="X162" s="28"/>
      <c r="Y162" s="27"/>
      <c r="Z162" s="27"/>
      <c r="AA162" s="27"/>
      <c r="AB162" s="27"/>
      <c r="AC162" s="29"/>
      <c r="AD162" s="31" t="s">
        <v>867</v>
      </c>
      <c r="AE162" s="31" t="s">
        <v>868</v>
      </c>
      <c r="AF162" s="26"/>
      <c r="AG162" s="30">
        <f>SUM(F162,H162,J162,L162,N162,P162,R162,U162,W162,Y162,Z162,AA162,AB162)</f>
        <v>0</v>
      </c>
      <c r="AH162" s="30">
        <f t="shared" si="8"/>
        <v>0</v>
      </c>
      <c r="AI162" s="28">
        <f>SUM(G162,I162,K162,M162,O162,Q162,S162,T162,V162,X162)</f>
        <v>0</v>
      </c>
      <c r="AJ162" s="39">
        <f t="shared" si="9"/>
        <v>0</v>
      </c>
      <c r="AK162" s="40">
        <f>YEAR(C162)-YEAR(B162)+1</f>
        <v>21</v>
      </c>
      <c r="AL162" s="40">
        <f t="shared" si="10"/>
        <v>3</v>
      </c>
      <c r="AM162" s="39">
        <f>AF162+AH162+AJ162+AL162+AC162</f>
        <v>3</v>
      </c>
      <c r="AN162" s="37">
        <f t="shared" si="11"/>
        <v>3</v>
      </c>
      <c r="AO162" s="33"/>
    </row>
    <row r="163" spans="1:41" s="8" customFormat="1" ht="15.75" x14ac:dyDescent="0.25">
      <c r="A163" s="23">
        <v>33720</v>
      </c>
      <c r="B163" s="24">
        <v>34213</v>
      </c>
      <c r="C163" s="24">
        <v>45291</v>
      </c>
      <c r="D163" s="25" t="s">
        <v>1048</v>
      </c>
      <c r="F163" s="27"/>
      <c r="G163" s="28"/>
      <c r="H163" s="27"/>
      <c r="I163" s="28"/>
      <c r="J163" s="27"/>
      <c r="K163" s="28"/>
      <c r="L163" s="27"/>
      <c r="M163" s="28"/>
      <c r="N163" s="27"/>
      <c r="O163" s="28"/>
      <c r="P163" s="27"/>
      <c r="Q163" s="28"/>
      <c r="R163" s="27"/>
      <c r="S163" s="28"/>
      <c r="T163" s="28"/>
      <c r="U163" s="27"/>
      <c r="V163" s="28"/>
      <c r="W163" s="27"/>
      <c r="X163" s="28"/>
      <c r="Y163" s="27"/>
      <c r="Z163" s="27"/>
      <c r="AA163" s="27"/>
      <c r="AB163" s="27"/>
      <c r="AC163" s="29"/>
      <c r="AD163" s="31" t="s">
        <v>1044</v>
      </c>
      <c r="AE163" s="31" t="s">
        <v>107</v>
      </c>
      <c r="AF163" s="26"/>
      <c r="AG163" s="30">
        <f>SUM(F163,H163,J163,L163,N163,P163,R163,U163,W163,Y163,Z163,AA163,AB163)</f>
        <v>0</v>
      </c>
      <c r="AH163" s="30">
        <f t="shared" si="8"/>
        <v>0</v>
      </c>
      <c r="AI163" s="28">
        <f>SUM(G163,I163,K163,M163,O163,Q163,S163,T163,V163,X163)</f>
        <v>0</v>
      </c>
      <c r="AJ163" s="39">
        <f t="shared" si="9"/>
        <v>0</v>
      </c>
      <c r="AK163" s="40">
        <f>YEAR(C163)-YEAR(B163)+1</f>
        <v>31</v>
      </c>
      <c r="AL163" s="40">
        <f t="shared" si="10"/>
        <v>3</v>
      </c>
      <c r="AM163" s="39">
        <f>AF163+AH163+AJ163+AL163+AC163</f>
        <v>3</v>
      </c>
      <c r="AN163" s="37">
        <f t="shared" si="11"/>
        <v>3</v>
      </c>
      <c r="AO163" s="33"/>
    </row>
    <row r="164" spans="1:41" s="8" customFormat="1" ht="15.75" x14ac:dyDescent="0.25">
      <c r="A164" s="23">
        <v>33531</v>
      </c>
      <c r="B164" s="24">
        <v>30410</v>
      </c>
      <c r="C164" s="24">
        <v>45291</v>
      </c>
      <c r="D164" s="25" t="s">
        <v>7</v>
      </c>
      <c r="F164" s="27"/>
      <c r="G164" s="28"/>
      <c r="H164" s="27"/>
      <c r="I164" s="28"/>
      <c r="J164" s="27"/>
      <c r="K164" s="28"/>
      <c r="L164" s="27"/>
      <c r="M164" s="28"/>
      <c r="N164" s="27"/>
      <c r="O164" s="28"/>
      <c r="P164" s="27"/>
      <c r="Q164" s="28"/>
      <c r="R164" s="27"/>
      <c r="S164" s="28"/>
      <c r="T164" s="28"/>
      <c r="U164" s="27"/>
      <c r="V164" s="28"/>
      <c r="W164" s="27"/>
      <c r="X164" s="28"/>
      <c r="Y164" s="27"/>
      <c r="Z164" s="27"/>
      <c r="AA164" s="27"/>
      <c r="AB164" s="27"/>
      <c r="AC164" s="29"/>
      <c r="AD164" s="31" t="s">
        <v>5</v>
      </c>
      <c r="AE164" s="31" t="s">
        <v>6</v>
      </c>
      <c r="AF164" s="26"/>
      <c r="AG164" s="30">
        <f>SUM(F164,H164,J164,L164,N164,P164,R164,U164,W164,Y164,Z164,AA164,AB164)</f>
        <v>0</v>
      </c>
      <c r="AH164" s="30">
        <f t="shared" si="8"/>
        <v>0</v>
      </c>
      <c r="AI164" s="28">
        <f>SUM(G164,I164,K164,M164,O164,Q164,S164,T164,V164,X164)</f>
        <v>0</v>
      </c>
      <c r="AJ164" s="39">
        <f t="shared" si="9"/>
        <v>0</v>
      </c>
      <c r="AK164" s="40">
        <f>YEAR(C164)-YEAR(B164)+1</f>
        <v>41</v>
      </c>
      <c r="AL164" s="40">
        <f t="shared" si="10"/>
        <v>3</v>
      </c>
      <c r="AM164" s="39">
        <f>AF164+AH164+AJ164+AL164+AC164</f>
        <v>3</v>
      </c>
      <c r="AN164" s="37">
        <f t="shared" si="11"/>
        <v>3</v>
      </c>
      <c r="AO164" s="33"/>
    </row>
    <row r="165" spans="1:41" s="8" customFormat="1" ht="15.75" x14ac:dyDescent="0.25">
      <c r="A165" s="23">
        <v>128709</v>
      </c>
      <c r="B165" s="24">
        <v>39882</v>
      </c>
      <c r="C165" s="24">
        <v>45291</v>
      </c>
      <c r="D165" s="25" t="s">
        <v>10</v>
      </c>
      <c r="F165" s="27"/>
      <c r="G165" s="28"/>
      <c r="H165" s="27"/>
      <c r="I165" s="28"/>
      <c r="J165" s="27"/>
      <c r="K165" s="28"/>
      <c r="L165" s="27"/>
      <c r="M165" s="28"/>
      <c r="N165" s="27"/>
      <c r="O165" s="28"/>
      <c r="P165" s="27"/>
      <c r="Q165" s="28"/>
      <c r="R165" s="27"/>
      <c r="S165" s="28"/>
      <c r="T165" s="28"/>
      <c r="U165" s="27"/>
      <c r="V165" s="28"/>
      <c r="W165" s="27"/>
      <c r="X165" s="28"/>
      <c r="Y165" s="27"/>
      <c r="Z165" s="27"/>
      <c r="AA165" s="27"/>
      <c r="AB165" s="27"/>
      <c r="AC165" s="29"/>
      <c r="AD165" s="31" t="s">
        <v>8</v>
      </c>
      <c r="AE165" s="31" t="s">
        <v>9</v>
      </c>
      <c r="AF165" s="26"/>
      <c r="AG165" s="30">
        <f>SUM(F165,H165,J165,L165,N165,P165,R165,U165,W165,Y165,Z165,AA165,AB165)</f>
        <v>0</v>
      </c>
      <c r="AH165" s="30">
        <f t="shared" si="8"/>
        <v>0</v>
      </c>
      <c r="AI165" s="28">
        <f>SUM(G165,I165,K165,M165,O165,Q165,S165,T165,V165,X165)</f>
        <v>0</v>
      </c>
      <c r="AJ165" s="39">
        <f t="shared" si="9"/>
        <v>0</v>
      </c>
      <c r="AK165" s="40">
        <f>YEAR(C165)-YEAR(B165)+1</f>
        <v>15</v>
      </c>
      <c r="AL165" s="40">
        <f t="shared" si="10"/>
        <v>3</v>
      </c>
      <c r="AM165" s="39">
        <f>AF165+AH165+AJ165+AL165+AC165</f>
        <v>3</v>
      </c>
      <c r="AN165" s="37">
        <f t="shared" si="11"/>
        <v>3</v>
      </c>
      <c r="AO165" s="33"/>
    </row>
    <row r="166" spans="1:41" s="8" customFormat="1" ht="15.75" x14ac:dyDescent="0.25">
      <c r="A166" s="23">
        <v>33535</v>
      </c>
      <c r="B166" s="24">
        <v>36982</v>
      </c>
      <c r="C166" s="24">
        <v>45291</v>
      </c>
      <c r="D166" s="25" t="s">
        <v>33</v>
      </c>
      <c r="F166" s="27"/>
      <c r="G166" s="28"/>
      <c r="H166" s="27"/>
      <c r="I166" s="28"/>
      <c r="J166" s="27"/>
      <c r="K166" s="28"/>
      <c r="L166" s="27"/>
      <c r="M166" s="28"/>
      <c r="N166" s="27"/>
      <c r="O166" s="28"/>
      <c r="P166" s="27"/>
      <c r="Q166" s="28"/>
      <c r="R166" s="27"/>
      <c r="S166" s="28"/>
      <c r="T166" s="28"/>
      <c r="U166" s="27"/>
      <c r="V166" s="28"/>
      <c r="W166" s="27"/>
      <c r="X166" s="28"/>
      <c r="Y166" s="27"/>
      <c r="Z166" s="27"/>
      <c r="AA166" s="27"/>
      <c r="AB166" s="27"/>
      <c r="AC166" s="29"/>
      <c r="AD166" s="31" t="s">
        <v>31</v>
      </c>
      <c r="AE166" s="31" t="s">
        <v>29</v>
      </c>
      <c r="AF166" s="26"/>
      <c r="AG166" s="30">
        <f>SUM(F166,H166,J166,L166,N166,P166,R166,U166,W166,Y166,Z166,AA166,AB166)</f>
        <v>0</v>
      </c>
      <c r="AH166" s="30">
        <f t="shared" si="8"/>
        <v>0</v>
      </c>
      <c r="AI166" s="28">
        <f>SUM(G166,I166,K166,M166,O166,Q166,S166,T166,V166,X166)</f>
        <v>0</v>
      </c>
      <c r="AJ166" s="39">
        <f t="shared" si="9"/>
        <v>0</v>
      </c>
      <c r="AK166" s="40">
        <f>YEAR(C166)-YEAR(B166)+1</f>
        <v>23</v>
      </c>
      <c r="AL166" s="40">
        <f t="shared" si="10"/>
        <v>3</v>
      </c>
      <c r="AM166" s="39">
        <f>AF166+AH166+AJ166+AL166+AC166</f>
        <v>3</v>
      </c>
      <c r="AN166" s="37">
        <f t="shared" si="11"/>
        <v>3</v>
      </c>
      <c r="AO166" s="33"/>
    </row>
    <row r="167" spans="1:41" s="8" customFormat="1" ht="15.75" x14ac:dyDescent="0.25">
      <c r="A167" s="23">
        <v>33539</v>
      </c>
      <c r="B167" s="24">
        <v>32629</v>
      </c>
      <c r="C167" s="24">
        <v>45291</v>
      </c>
      <c r="D167" s="25" t="s">
        <v>43</v>
      </c>
      <c r="F167" s="27"/>
      <c r="G167" s="28"/>
      <c r="H167" s="27"/>
      <c r="I167" s="28"/>
      <c r="J167" s="27"/>
      <c r="K167" s="28"/>
      <c r="L167" s="27"/>
      <c r="M167" s="28"/>
      <c r="N167" s="27"/>
      <c r="O167" s="28"/>
      <c r="P167" s="27"/>
      <c r="Q167" s="28"/>
      <c r="R167" s="27"/>
      <c r="S167" s="28"/>
      <c r="T167" s="28"/>
      <c r="U167" s="27"/>
      <c r="V167" s="28"/>
      <c r="W167" s="27"/>
      <c r="X167" s="28"/>
      <c r="Y167" s="27"/>
      <c r="Z167" s="27"/>
      <c r="AA167" s="27"/>
      <c r="AB167" s="27"/>
      <c r="AC167" s="29"/>
      <c r="AD167" s="31" t="s">
        <v>37</v>
      </c>
      <c r="AE167" s="31" t="s">
        <v>42</v>
      </c>
      <c r="AF167" s="26"/>
      <c r="AG167" s="30">
        <f>SUM(F167,H167,J167,L167,N167,P167,R167,U167,W167,Y167,Z167,AA167,AB167)</f>
        <v>0</v>
      </c>
      <c r="AH167" s="30">
        <f t="shared" si="8"/>
        <v>0</v>
      </c>
      <c r="AI167" s="28">
        <f>SUM(G167,I167,K167,M167,O167,Q167,S167,T167,V167,X167)</f>
        <v>0</v>
      </c>
      <c r="AJ167" s="39">
        <f t="shared" si="9"/>
        <v>0</v>
      </c>
      <c r="AK167" s="40">
        <f>YEAR(C167)-YEAR(B167)+1</f>
        <v>35</v>
      </c>
      <c r="AL167" s="40">
        <f t="shared" si="10"/>
        <v>3</v>
      </c>
      <c r="AM167" s="39">
        <f>AF167+AH167+AJ167+AL167+AC167</f>
        <v>3</v>
      </c>
      <c r="AN167" s="37">
        <f t="shared" si="11"/>
        <v>3</v>
      </c>
      <c r="AO167" s="33"/>
    </row>
    <row r="168" spans="1:41" s="8" customFormat="1" ht="15.75" x14ac:dyDescent="0.25">
      <c r="A168" s="23">
        <v>33540</v>
      </c>
      <c r="B168" s="24">
        <v>30317</v>
      </c>
      <c r="C168" s="24">
        <v>45291</v>
      </c>
      <c r="D168" s="25" t="s">
        <v>51</v>
      </c>
      <c r="F168" s="27"/>
      <c r="G168" s="28"/>
      <c r="H168" s="27"/>
      <c r="I168" s="28"/>
      <c r="J168" s="27"/>
      <c r="K168" s="28"/>
      <c r="L168" s="27"/>
      <c r="M168" s="28"/>
      <c r="N168" s="27"/>
      <c r="O168" s="28"/>
      <c r="P168" s="27"/>
      <c r="Q168" s="28"/>
      <c r="R168" s="27"/>
      <c r="S168" s="28"/>
      <c r="T168" s="28"/>
      <c r="U168" s="27"/>
      <c r="V168" s="28"/>
      <c r="W168" s="27"/>
      <c r="X168" s="28"/>
      <c r="Y168" s="27"/>
      <c r="Z168" s="27"/>
      <c r="AA168" s="27"/>
      <c r="AB168" s="27"/>
      <c r="AC168" s="29"/>
      <c r="AD168" s="31" t="s">
        <v>50</v>
      </c>
      <c r="AE168" s="31" t="s">
        <v>40</v>
      </c>
      <c r="AF168" s="26"/>
      <c r="AG168" s="30">
        <f>SUM(F168,H168,J168,L168,N168,P168,R168,U168,W168,Y168,Z168,AA168,AB168)</f>
        <v>0</v>
      </c>
      <c r="AH168" s="30">
        <f t="shared" si="8"/>
        <v>0</v>
      </c>
      <c r="AI168" s="28">
        <f>SUM(G168,I168,K168,M168,O168,Q168,S168,T168,V168,X168)</f>
        <v>0</v>
      </c>
      <c r="AJ168" s="39">
        <f t="shared" si="9"/>
        <v>0</v>
      </c>
      <c r="AK168" s="40">
        <f>YEAR(C168)-YEAR(B168)+1</f>
        <v>41</v>
      </c>
      <c r="AL168" s="40">
        <f t="shared" si="10"/>
        <v>3</v>
      </c>
      <c r="AM168" s="39">
        <f>AF168+AH168+AJ168+AL168+AC168</f>
        <v>3</v>
      </c>
      <c r="AN168" s="37">
        <f t="shared" si="11"/>
        <v>3</v>
      </c>
      <c r="AO168" s="33"/>
    </row>
    <row r="169" spans="1:41" s="8" customFormat="1" ht="15.75" x14ac:dyDescent="0.25">
      <c r="A169" s="23">
        <v>33542</v>
      </c>
      <c r="B169" s="24">
        <v>26052</v>
      </c>
      <c r="C169" s="24">
        <v>45291</v>
      </c>
      <c r="D169" s="25" t="s">
        <v>77</v>
      </c>
      <c r="F169" s="27"/>
      <c r="G169" s="28"/>
      <c r="H169" s="27"/>
      <c r="I169" s="28"/>
      <c r="J169" s="27"/>
      <c r="K169" s="28"/>
      <c r="L169" s="27"/>
      <c r="M169" s="28"/>
      <c r="N169" s="27"/>
      <c r="O169" s="28"/>
      <c r="P169" s="27"/>
      <c r="Q169" s="28"/>
      <c r="R169" s="27"/>
      <c r="S169" s="28"/>
      <c r="T169" s="28"/>
      <c r="U169" s="27"/>
      <c r="V169" s="28"/>
      <c r="W169" s="27"/>
      <c r="X169" s="28"/>
      <c r="Y169" s="27"/>
      <c r="Z169" s="27"/>
      <c r="AA169" s="27"/>
      <c r="AB169" s="27"/>
      <c r="AC169" s="29"/>
      <c r="AD169" s="31" t="s">
        <v>75</v>
      </c>
      <c r="AE169" s="31" t="s">
        <v>76</v>
      </c>
      <c r="AF169" s="26"/>
      <c r="AG169" s="30">
        <f>SUM(F169,H169,J169,L169,N169,P169,R169,U169,W169,Y169,Z169,AA169,AB169)</f>
        <v>0</v>
      </c>
      <c r="AH169" s="30">
        <f t="shared" si="8"/>
        <v>0</v>
      </c>
      <c r="AI169" s="28">
        <f>SUM(G169,I169,K169,M169,O169,Q169,S169,T169,V169,X169)</f>
        <v>0</v>
      </c>
      <c r="AJ169" s="39">
        <f t="shared" si="9"/>
        <v>0</v>
      </c>
      <c r="AK169" s="40">
        <f>YEAR(C169)-YEAR(B169)+1</f>
        <v>53</v>
      </c>
      <c r="AL169" s="40">
        <f t="shared" si="10"/>
        <v>3</v>
      </c>
      <c r="AM169" s="39">
        <f>AF169+AH169+AJ169+AL169+AC169</f>
        <v>3</v>
      </c>
      <c r="AN169" s="37">
        <f t="shared" si="11"/>
        <v>3</v>
      </c>
      <c r="AO169" s="33"/>
    </row>
    <row r="170" spans="1:41" s="8" customFormat="1" ht="15.75" x14ac:dyDescent="0.25">
      <c r="A170" s="23">
        <v>176029</v>
      </c>
      <c r="B170" s="24">
        <v>41285</v>
      </c>
      <c r="C170" s="24">
        <v>45291</v>
      </c>
      <c r="D170" s="25" t="s">
        <v>94</v>
      </c>
      <c r="F170" s="27"/>
      <c r="G170" s="28"/>
      <c r="H170" s="27"/>
      <c r="I170" s="28"/>
      <c r="J170" s="27"/>
      <c r="K170" s="28"/>
      <c r="L170" s="27"/>
      <c r="M170" s="28"/>
      <c r="N170" s="27"/>
      <c r="O170" s="28"/>
      <c r="P170" s="27"/>
      <c r="Q170" s="28"/>
      <c r="R170" s="27"/>
      <c r="S170" s="28"/>
      <c r="T170" s="28"/>
      <c r="U170" s="27"/>
      <c r="V170" s="28"/>
      <c r="W170" s="27"/>
      <c r="X170" s="28"/>
      <c r="Y170" s="27"/>
      <c r="Z170" s="27"/>
      <c r="AA170" s="27"/>
      <c r="AB170" s="27"/>
      <c r="AC170" s="29"/>
      <c r="AD170" s="31" t="s">
        <v>93</v>
      </c>
      <c r="AE170" s="31" t="s">
        <v>40</v>
      </c>
      <c r="AF170" s="26"/>
      <c r="AG170" s="30">
        <f>SUM(F170,H170,J170,L170,N170,P170,R170,U170,W170,Y170,Z170,AA170,AB170)</f>
        <v>0</v>
      </c>
      <c r="AH170" s="30">
        <f t="shared" si="8"/>
        <v>0</v>
      </c>
      <c r="AI170" s="28">
        <f>SUM(G170,I170,K170,M170,O170,Q170,S170,T170,V170,X170)</f>
        <v>0</v>
      </c>
      <c r="AJ170" s="39">
        <f t="shared" si="9"/>
        <v>0</v>
      </c>
      <c r="AK170" s="40">
        <f>YEAR(C170)-YEAR(B170)+1</f>
        <v>11</v>
      </c>
      <c r="AL170" s="40">
        <f t="shared" si="10"/>
        <v>3</v>
      </c>
      <c r="AM170" s="39">
        <f>AF170+AH170+AJ170+AL170+AC170</f>
        <v>3</v>
      </c>
      <c r="AN170" s="37">
        <f t="shared" si="11"/>
        <v>3</v>
      </c>
      <c r="AO170" s="33"/>
    </row>
    <row r="171" spans="1:41" s="8" customFormat="1" ht="15.75" x14ac:dyDescent="0.25">
      <c r="A171" s="23">
        <v>175491</v>
      </c>
      <c r="B171" s="24">
        <v>41285</v>
      </c>
      <c r="C171" s="24">
        <v>45291</v>
      </c>
      <c r="D171" s="25" t="s">
        <v>96</v>
      </c>
      <c r="F171" s="27"/>
      <c r="G171" s="28"/>
      <c r="H171" s="27"/>
      <c r="I171" s="28"/>
      <c r="J171" s="27"/>
      <c r="K171" s="28"/>
      <c r="L171" s="27"/>
      <c r="M171" s="28"/>
      <c r="N171" s="27"/>
      <c r="O171" s="28"/>
      <c r="P171" s="27"/>
      <c r="Q171" s="28"/>
      <c r="R171" s="27"/>
      <c r="S171" s="28"/>
      <c r="T171" s="28"/>
      <c r="U171" s="27"/>
      <c r="V171" s="28"/>
      <c r="W171" s="27"/>
      <c r="X171" s="28"/>
      <c r="Y171" s="27"/>
      <c r="Z171" s="27"/>
      <c r="AA171" s="27"/>
      <c r="AB171" s="27"/>
      <c r="AC171" s="29"/>
      <c r="AD171" s="31" t="s">
        <v>95</v>
      </c>
      <c r="AE171" s="31" t="s">
        <v>42</v>
      </c>
      <c r="AF171" s="26"/>
      <c r="AG171" s="30">
        <f>SUM(F171,H171,J171,L171,N171,P171,R171,U171,W171,Y171,Z171,AA171,AB171)</f>
        <v>0</v>
      </c>
      <c r="AH171" s="30">
        <f t="shared" si="8"/>
        <v>0</v>
      </c>
      <c r="AI171" s="28">
        <f>SUM(G171,I171,K171,M171,O171,Q171,S171,T171,V171,X171)</f>
        <v>0</v>
      </c>
      <c r="AJ171" s="39">
        <f t="shared" si="9"/>
        <v>0</v>
      </c>
      <c r="AK171" s="40">
        <f>YEAR(C171)-YEAR(B171)+1</f>
        <v>11</v>
      </c>
      <c r="AL171" s="40">
        <f t="shared" si="10"/>
        <v>3</v>
      </c>
      <c r="AM171" s="39">
        <f>AF171+AH171+AJ171+AL171+AC171</f>
        <v>3</v>
      </c>
      <c r="AN171" s="37">
        <f t="shared" si="11"/>
        <v>3</v>
      </c>
      <c r="AO171" s="33"/>
    </row>
    <row r="172" spans="1:41" s="8" customFormat="1" ht="15.75" x14ac:dyDescent="0.25">
      <c r="A172" s="23">
        <v>33888</v>
      </c>
      <c r="B172" s="24">
        <v>31438</v>
      </c>
      <c r="C172" s="24">
        <v>45291</v>
      </c>
      <c r="D172" s="25" t="s">
        <v>166</v>
      </c>
      <c r="F172" s="27"/>
      <c r="G172" s="28"/>
      <c r="H172" s="27"/>
      <c r="I172" s="28"/>
      <c r="J172" s="27"/>
      <c r="K172" s="28"/>
      <c r="L172" s="27"/>
      <c r="M172" s="28"/>
      <c r="N172" s="27"/>
      <c r="O172" s="28"/>
      <c r="P172" s="27"/>
      <c r="Q172" s="28"/>
      <c r="R172" s="27"/>
      <c r="S172" s="28"/>
      <c r="T172" s="28"/>
      <c r="U172" s="27"/>
      <c r="V172" s="28"/>
      <c r="W172" s="27"/>
      <c r="X172" s="28"/>
      <c r="Y172" s="27"/>
      <c r="Z172" s="27"/>
      <c r="AA172" s="27"/>
      <c r="AB172" s="27"/>
      <c r="AC172" s="29"/>
      <c r="AD172" s="31" t="s">
        <v>164</v>
      </c>
      <c r="AE172" s="31" t="s">
        <v>165</v>
      </c>
      <c r="AF172" s="26"/>
      <c r="AG172" s="30">
        <f>SUM(F172,H172,J172,L172,N172,P172,R172,U172,W172,Y172,Z172,AA172,AB172)</f>
        <v>0</v>
      </c>
      <c r="AH172" s="30">
        <f t="shared" si="8"/>
        <v>0</v>
      </c>
      <c r="AI172" s="28">
        <f>SUM(G172,I172,K172,M172,O172,Q172,S172,T172,V172,X172)</f>
        <v>0</v>
      </c>
      <c r="AJ172" s="39">
        <f t="shared" si="9"/>
        <v>0</v>
      </c>
      <c r="AK172" s="40">
        <f>YEAR(C172)-YEAR(B172)+1</f>
        <v>38</v>
      </c>
      <c r="AL172" s="40">
        <f t="shared" si="10"/>
        <v>3</v>
      </c>
      <c r="AM172" s="39">
        <f>AF172+AH172+AJ172+AL172+AC172</f>
        <v>3</v>
      </c>
      <c r="AN172" s="37">
        <f t="shared" si="11"/>
        <v>3</v>
      </c>
      <c r="AO172" s="33"/>
    </row>
    <row r="173" spans="1:41" s="8" customFormat="1" ht="15.75" x14ac:dyDescent="0.25">
      <c r="A173" s="23">
        <v>116206</v>
      </c>
      <c r="B173" s="24">
        <v>39585</v>
      </c>
      <c r="C173" s="24">
        <v>45291</v>
      </c>
      <c r="D173" s="25" t="s">
        <v>167</v>
      </c>
      <c r="F173" s="27"/>
      <c r="G173" s="28"/>
      <c r="H173" s="27"/>
      <c r="I173" s="28"/>
      <c r="J173" s="27"/>
      <c r="K173" s="28"/>
      <c r="L173" s="27"/>
      <c r="M173" s="28"/>
      <c r="N173" s="27"/>
      <c r="O173" s="28"/>
      <c r="P173" s="27"/>
      <c r="Q173" s="28"/>
      <c r="R173" s="27"/>
      <c r="S173" s="28"/>
      <c r="T173" s="28"/>
      <c r="U173" s="27"/>
      <c r="V173" s="28"/>
      <c r="W173" s="27"/>
      <c r="X173" s="28"/>
      <c r="Y173" s="27"/>
      <c r="Z173" s="27"/>
      <c r="AA173" s="27"/>
      <c r="AB173" s="27"/>
      <c r="AC173" s="29"/>
      <c r="AD173" s="31" t="s">
        <v>164</v>
      </c>
      <c r="AE173" s="31" t="s">
        <v>40</v>
      </c>
      <c r="AF173" s="26"/>
      <c r="AG173" s="30">
        <f>SUM(F173,H173,J173,L173,N173,P173,R173,U173,W173,Y173,Z173,AA173,AB173)</f>
        <v>0</v>
      </c>
      <c r="AH173" s="30">
        <f t="shared" si="8"/>
        <v>0</v>
      </c>
      <c r="AI173" s="28">
        <f>SUM(G173,I173,K173,M173,O173,Q173,S173,T173,V173,X173)</f>
        <v>0</v>
      </c>
      <c r="AJ173" s="39">
        <f t="shared" si="9"/>
        <v>0</v>
      </c>
      <c r="AK173" s="40">
        <f>YEAR(C173)-YEAR(B173)+1</f>
        <v>16</v>
      </c>
      <c r="AL173" s="40">
        <f t="shared" si="10"/>
        <v>3</v>
      </c>
      <c r="AM173" s="39">
        <f>AF173+AH173+AJ173+AL173+AC173</f>
        <v>3</v>
      </c>
      <c r="AN173" s="37">
        <f t="shared" si="11"/>
        <v>3</v>
      </c>
      <c r="AO173" s="33"/>
    </row>
    <row r="174" spans="1:41" s="8" customFormat="1" ht="15.75" x14ac:dyDescent="0.25">
      <c r="A174" s="23">
        <v>128710</v>
      </c>
      <c r="B174" s="24">
        <v>39882</v>
      </c>
      <c r="C174" s="24">
        <v>45291</v>
      </c>
      <c r="D174" s="25" t="s">
        <v>173</v>
      </c>
      <c r="F174" s="27"/>
      <c r="G174" s="28"/>
      <c r="H174" s="27"/>
      <c r="I174" s="28"/>
      <c r="J174" s="27"/>
      <c r="K174" s="28"/>
      <c r="L174" s="27"/>
      <c r="M174" s="28"/>
      <c r="N174" s="27"/>
      <c r="O174" s="28"/>
      <c r="P174" s="27"/>
      <c r="Q174" s="28"/>
      <c r="R174" s="27"/>
      <c r="S174" s="28"/>
      <c r="T174" s="28"/>
      <c r="U174" s="27"/>
      <c r="V174" s="28"/>
      <c r="W174" s="27"/>
      <c r="X174" s="28"/>
      <c r="Y174" s="27"/>
      <c r="Z174" s="27"/>
      <c r="AA174" s="27"/>
      <c r="AB174" s="27"/>
      <c r="AC174" s="29"/>
      <c r="AD174" s="31" t="s">
        <v>164</v>
      </c>
      <c r="AE174" s="31" t="s">
        <v>172</v>
      </c>
      <c r="AF174" s="26"/>
      <c r="AG174" s="30">
        <f>SUM(F174,H174,J174,L174,N174,P174,R174,U174,W174,Y174,Z174,AA174,AB174)</f>
        <v>0</v>
      </c>
      <c r="AH174" s="30">
        <f t="shared" si="8"/>
        <v>0</v>
      </c>
      <c r="AI174" s="28">
        <f>SUM(G174,I174,K174,M174,O174,Q174,S174,T174,V174,X174)</f>
        <v>0</v>
      </c>
      <c r="AJ174" s="39">
        <f t="shared" si="9"/>
        <v>0</v>
      </c>
      <c r="AK174" s="40">
        <f>YEAR(C174)-YEAR(B174)+1</f>
        <v>15</v>
      </c>
      <c r="AL174" s="40">
        <f t="shared" si="10"/>
        <v>3</v>
      </c>
      <c r="AM174" s="39">
        <f>AF174+AH174+AJ174+AL174+AC174</f>
        <v>3</v>
      </c>
      <c r="AN174" s="37">
        <f t="shared" si="11"/>
        <v>3</v>
      </c>
      <c r="AO174" s="33"/>
    </row>
    <row r="175" spans="1:41" s="8" customFormat="1" ht="15.75" x14ac:dyDescent="0.25">
      <c r="A175" s="23">
        <v>33562</v>
      </c>
      <c r="B175" s="24">
        <v>26862</v>
      </c>
      <c r="C175" s="24">
        <v>45291</v>
      </c>
      <c r="D175" s="25" t="s">
        <v>185</v>
      </c>
      <c r="F175" s="27"/>
      <c r="G175" s="28"/>
      <c r="H175" s="27"/>
      <c r="I175" s="28"/>
      <c r="J175" s="27"/>
      <c r="K175" s="28"/>
      <c r="L175" s="27"/>
      <c r="M175" s="28"/>
      <c r="N175" s="27"/>
      <c r="O175" s="28"/>
      <c r="P175" s="27"/>
      <c r="Q175" s="28"/>
      <c r="R175" s="27"/>
      <c r="S175" s="28"/>
      <c r="T175" s="28"/>
      <c r="U175" s="27"/>
      <c r="V175" s="28"/>
      <c r="W175" s="27"/>
      <c r="X175" s="28"/>
      <c r="Y175" s="27"/>
      <c r="Z175" s="27"/>
      <c r="AA175" s="27"/>
      <c r="AB175" s="27"/>
      <c r="AC175" s="29"/>
      <c r="AD175" s="31" t="s">
        <v>183</v>
      </c>
      <c r="AE175" s="31" t="s">
        <v>184</v>
      </c>
      <c r="AF175" s="26"/>
      <c r="AG175" s="30">
        <f>SUM(F175,H175,J175,L175,N175,P175,R175,U175,W175,Y175,Z175,AA175,AB175)</f>
        <v>0</v>
      </c>
      <c r="AH175" s="30">
        <f t="shared" si="8"/>
        <v>0</v>
      </c>
      <c r="AI175" s="28">
        <f>SUM(G175,I175,K175,M175,O175,Q175,S175,T175,V175,X175)</f>
        <v>0</v>
      </c>
      <c r="AJ175" s="39">
        <f t="shared" si="9"/>
        <v>0</v>
      </c>
      <c r="AK175" s="40">
        <f>YEAR(C175)-YEAR(B175)+1</f>
        <v>51</v>
      </c>
      <c r="AL175" s="40">
        <f t="shared" si="10"/>
        <v>3</v>
      </c>
      <c r="AM175" s="39">
        <f>AF175+AH175+AJ175+AL175+AC175</f>
        <v>3</v>
      </c>
      <c r="AN175" s="37">
        <f t="shared" si="11"/>
        <v>3</v>
      </c>
      <c r="AO175" s="33"/>
    </row>
    <row r="176" spans="1:41" s="8" customFormat="1" ht="15.75" x14ac:dyDescent="0.25">
      <c r="A176" s="23">
        <v>33567</v>
      </c>
      <c r="B176" s="24">
        <v>29587</v>
      </c>
      <c r="C176" s="24">
        <v>45291</v>
      </c>
      <c r="D176" s="25" t="s">
        <v>203</v>
      </c>
      <c r="F176" s="27"/>
      <c r="G176" s="28"/>
      <c r="H176" s="27"/>
      <c r="I176" s="28"/>
      <c r="J176" s="27"/>
      <c r="K176" s="28"/>
      <c r="L176" s="27"/>
      <c r="M176" s="28"/>
      <c r="N176" s="27"/>
      <c r="O176" s="28"/>
      <c r="P176" s="27"/>
      <c r="Q176" s="28"/>
      <c r="R176" s="27"/>
      <c r="S176" s="28"/>
      <c r="T176" s="28"/>
      <c r="U176" s="27"/>
      <c r="V176" s="28"/>
      <c r="W176" s="27"/>
      <c r="X176" s="28"/>
      <c r="Y176" s="27"/>
      <c r="Z176" s="27"/>
      <c r="AA176" s="27"/>
      <c r="AB176" s="27"/>
      <c r="AC176" s="29"/>
      <c r="AD176" s="31" t="s">
        <v>201</v>
      </c>
      <c r="AE176" s="31" t="s">
        <v>202</v>
      </c>
      <c r="AF176" s="26"/>
      <c r="AG176" s="30">
        <f>SUM(F176,H176,J176,L176,N176,P176,R176,U176,W176,Y176,Z176,AA176,AB176)</f>
        <v>0</v>
      </c>
      <c r="AH176" s="30">
        <f t="shared" si="8"/>
        <v>0</v>
      </c>
      <c r="AI176" s="28">
        <f>SUM(G176,I176,K176,M176,O176,Q176,S176,T176,V176,X176)</f>
        <v>0</v>
      </c>
      <c r="AJ176" s="39">
        <f t="shared" si="9"/>
        <v>0</v>
      </c>
      <c r="AK176" s="40">
        <f>YEAR(C176)-YEAR(B176)+1</f>
        <v>43</v>
      </c>
      <c r="AL176" s="40">
        <f t="shared" si="10"/>
        <v>3</v>
      </c>
      <c r="AM176" s="39">
        <f>AF176+AH176+AJ176+AL176+AC176</f>
        <v>3</v>
      </c>
      <c r="AN176" s="37">
        <f t="shared" si="11"/>
        <v>3</v>
      </c>
      <c r="AO176" s="33"/>
    </row>
    <row r="177" spans="1:41" s="8" customFormat="1" ht="15.75" x14ac:dyDescent="0.25">
      <c r="A177" s="23">
        <v>33575</v>
      </c>
      <c r="B177" s="24">
        <v>27607</v>
      </c>
      <c r="C177" s="24">
        <v>45291</v>
      </c>
      <c r="D177" s="25" t="s">
        <v>232</v>
      </c>
      <c r="F177" s="27"/>
      <c r="G177" s="28"/>
      <c r="H177" s="27"/>
      <c r="I177" s="28"/>
      <c r="J177" s="27"/>
      <c r="K177" s="28"/>
      <c r="L177" s="27"/>
      <c r="M177" s="28"/>
      <c r="N177" s="27"/>
      <c r="O177" s="28"/>
      <c r="P177" s="27"/>
      <c r="Q177" s="28"/>
      <c r="R177" s="27"/>
      <c r="S177" s="28"/>
      <c r="T177" s="28"/>
      <c r="U177" s="27"/>
      <c r="V177" s="28"/>
      <c r="W177" s="27"/>
      <c r="X177" s="28"/>
      <c r="Y177" s="27"/>
      <c r="Z177" s="27"/>
      <c r="AA177" s="27"/>
      <c r="AB177" s="27"/>
      <c r="AC177" s="29"/>
      <c r="AD177" s="31" t="s">
        <v>76</v>
      </c>
      <c r="AE177" s="31" t="s">
        <v>231</v>
      </c>
      <c r="AF177" s="26"/>
      <c r="AG177" s="30">
        <f>SUM(F177,H177,J177,L177,N177,P177,R177,U177,W177,Y177,Z177,AA177,AB177)</f>
        <v>0</v>
      </c>
      <c r="AH177" s="30">
        <f t="shared" si="8"/>
        <v>0</v>
      </c>
      <c r="AI177" s="28">
        <f>SUM(G177,I177,K177,M177,O177,Q177,S177,T177,V177,X177)</f>
        <v>0</v>
      </c>
      <c r="AJ177" s="39">
        <f t="shared" si="9"/>
        <v>0</v>
      </c>
      <c r="AK177" s="40">
        <f>YEAR(C177)-YEAR(B177)+1</f>
        <v>49</v>
      </c>
      <c r="AL177" s="40">
        <f t="shared" si="10"/>
        <v>3</v>
      </c>
      <c r="AM177" s="39">
        <f>AF177+AH177+AJ177+AL177+AC177</f>
        <v>3</v>
      </c>
      <c r="AN177" s="37">
        <f t="shared" si="11"/>
        <v>3</v>
      </c>
      <c r="AO177" s="33"/>
    </row>
    <row r="178" spans="1:41" s="8" customFormat="1" ht="15.75" x14ac:dyDescent="0.25">
      <c r="A178" s="23">
        <v>81982</v>
      </c>
      <c r="B178" s="24">
        <v>38807</v>
      </c>
      <c r="C178" s="24">
        <v>45291</v>
      </c>
      <c r="D178" s="25" t="s">
        <v>242</v>
      </c>
      <c r="F178" s="27"/>
      <c r="G178" s="28"/>
      <c r="H178" s="27"/>
      <c r="I178" s="28"/>
      <c r="J178" s="27"/>
      <c r="K178" s="28"/>
      <c r="L178" s="27"/>
      <c r="M178" s="28"/>
      <c r="N178" s="27"/>
      <c r="O178" s="28"/>
      <c r="P178" s="27"/>
      <c r="Q178" s="28"/>
      <c r="R178" s="27"/>
      <c r="S178" s="28"/>
      <c r="T178" s="28"/>
      <c r="U178" s="27"/>
      <c r="V178" s="28"/>
      <c r="W178" s="27"/>
      <c r="X178" s="28"/>
      <c r="Y178" s="27"/>
      <c r="Z178" s="27"/>
      <c r="AA178" s="27"/>
      <c r="AB178" s="27"/>
      <c r="AC178" s="29"/>
      <c r="AD178" s="31" t="s">
        <v>241</v>
      </c>
      <c r="AE178" s="31" t="s">
        <v>40</v>
      </c>
      <c r="AF178" s="26"/>
      <c r="AG178" s="30">
        <f>SUM(F178,H178,J178,L178,N178,P178,R178,U178,W178,Y178,Z178,AA178,AB178)</f>
        <v>0</v>
      </c>
      <c r="AH178" s="30">
        <f t="shared" si="8"/>
        <v>0</v>
      </c>
      <c r="AI178" s="28">
        <f>SUM(G178,I178,K178,M178,O178,Q178,S178,T178,V178,X178)</f>
        <v>0</v>
      </c>
      <c r="AJ178" s="39">
        <f t="shared" si="9"/>
        <v>0</v>
      </c>
      <c r="AK178" s="40">
        <f>YEAR(C178)-YEAR(B178)+1</f>
        <v>18</v>
      </c>
      <c r="AL178" s="40">
        <f t="shared" si="10"/>
        <v>3</v>
      </c>
      <c r="AM178" s="39">
        <f>AF178+AH178+AJ178+AL178+AC178</f>
        <v>3</v>
      </c>
      <c r="AN178" s="37">
        <f t="shared" si="11"/>
        <v>3</v>
      </c>
      <c r="AO178" s="33"/>
    </row>
    <row r="179" spans="1:41" s="8" customFormat="1" ht="15.75" x14ac:dyDescent="0.25">
      <c r="A179" s="23">
        <v>33578</v>
      </c>
      <c r="B179" s="24">
        <v>31778</v>
      </c>
      <c r="C179" s="24">
        <v>45291</v>
      </c>
      <c r="D179" s="25" t="s">
        <v>246</v>
      </c>
      <c r="F179" s="27"/>
      <c r="G179" s="28"/>
      <c r="H179" s="27"/>
      <c r="I179" s="28"/>
      <c r="J179" s="27"/>
      <c r="K179" s="28"/>
      <c r="L179" s="27"/>
      <c r="M179" s="28"/>
      <c r="N179" s="27"/>
      <c r="O179" s="28"/>
      <c r="P179" s="27"/>
      <c r="Q179" s="28"/>
      <c r="R179" s="27"/>
      <c r="S179" s="28"/>
      <c r="T179" s="28"/>
      <c r="U179" s="27"/>
      <c r="V179" s="28"/>
      <c r="W179" s="27"/>
      <c r="X179" s="28"/>
      <c r="Y179" s="27"/>
      <c r="Z179" s="27"/>
      <c r="AA179" s="27"/>
      <c r="AB179" s="27"/>
      <c r="AC179" s="29"/>
      <c r="AD179" s="31" t="s">
        <v>245</v>
      </c>
      <c r="AE179" s="31" t="s">
        <v>213</v>
      </c>
      <c r="AF179" s="26"/>
      <c r="AG179" s="30">
        <f>SUM(F179,H179,J179,L179,N179,P179,R179,U179,W179,Y179,Z179,AA179,AB179)</f>
        <v>0</v>
      </c>
      <c r="AH179" s="30">
        <f t="shared" si="8"/>
        <v>0</v>
      </c>
      <c r="AI179" s="28">
        <f>SUM(G179,I179,K179,M179,O179,Q179,S179,T179,V179,X179)</f>
        <v>0</v>
      </c>
      <c r="AJ179" s="39">
        <f t="shared" si="9"/>
        <v>0</v>
      </c>
      <c r="AK179" s="40">
        <f>YEAR(C179)-YEAR(B179)+1</f>
        <v>37</v>
      </c>
      <c r="AL179" s="40">
        <f t="shared" si="10"/>
        <v>3</v>
      </c>
      <c r="AM179" s="39">
        <f>AF179+AH179+AJ179+AL179+AC179</f>
        <v>3</v>
      </c>
      <c r="AN179" s="37">
        <f t="shared" si="11"/>
        <v>3</v>
      </c>
      <c r="AO179" s="33"/>
    </row>
    <row r="180" spans="1:41" s="8" customFormat="1" ht="15.75" x14ac:dyDescent="0.25">
      <c r="A180" s="23">
        <v>175471</v>
      </c>
      <c r="B180" s="24">
        <v>41285</v>
      </c>
      <c r="C180" s="24">
        <v>45291</v>
      </c>
      <c r="D180" s="25" t="s">
        <v>249</v>
      </c>
      <c r="F180" s="27"/>
      <c r="G180" s="28"/>
      <c r="H180" s="27"/>
      <c r="I180" s="28"/>
      <c r="J180" s="27"/>
      <c r="K180" s="28"/>
      <c r="L180" s="27"/>
      <c r="M180" s="28"/>
      <c r="N180" s="27"/>
      <c r="O180" s="28"/>
      <c r="P180" s="27"/>
      <c r="Q180" s="28"/>
      <c r="R180" s="27"/>
      <c r="S180" s="28"/>
      <c r="T180" s="28"/>
      <c r="U180" s="27"/>
      <c r="V180" s="28"/>
      <c r="W180" s="27"/>
      <c r="X180" s="28"/>
      <c r="Y180" s="27"/>
      <c r="Z180" s="27"/>
      <c r="AA180" s="27"/>
      <c r="AB180" s="27"/>
      <c r="AC180" s="29"/>
      <c r="AD180" s="31" t="s">
        <v>247</v>
      </c>
      <c r="AE180" s="31" t="s">
        <v>248</v>
      </c>
      <c r="AF180" s="26"/>
      <c r="AG180" s="30">
        <f>SUM(F180,H180,J180,L180,N180,P180,R180,U180,W180,Y180,Z180,AA180,AB180)</f>
        <v>0</v>
      </c>
      <c r="AH180" s="30">
        <f t="shared" si="8"/>
        <v>0</v>
      </c>
      <c r="AI180" s="28">
        <f>SUM(G180,I180,K180,M180,O180,Q180,S180,T180,V180,X180)</f>
        <v>0</v>
      </c>
      <c r="AJ180" s="39">
        <f t="shared" si="9"/>
        <v>0</v>
      </c>
      <c r="AK180" s="40">
        <f>YEAR(C180)-YEAR(B180)+1</f>
        <v>11</v>
      </c>
      <c r="AL180" s="40">
        <f t="shared" si="10"/>
        <v>3</v>
      </c>
      <c r="AM180" s="39">
        <f>AF180+AH180+AJ180+AL180+AC180</f>
        <v>3</v>
      </c>
      <c r="AN180" s="37">
        <f t="shared" si="11"/>
        <v>3</v>
      </c>
      <c r="AO180" s="33"/>
    </row>
    <row r="181" spans="1:41" s="8" customFormat="1" ht="15.75" x14ac:dyDescent="0.25">
      <c r="A181" s="23">
        <v>189978</v>
      </c>
      <c r="B181" s="24">
        <v>41712</v>
      </c>
      <c r="C181" s="24">
        <v>45291</v>
      </c>
      <c r="D181" s="25" t="s">
        <v>251</v>
      </c>
      <c r="F181" s="27"/>
      <c r="G181" s="28"/>
      <c r="H181" s="27"/>
      <c r="I181" s="28"/>
      <c r="J181" s="27"/>
      <c r="K181" s="28"/>
      <c r="L181" s="27"/>
      <c r="M181" s="28"/>
      <c r="N181" s="27"/>
      <c r="O181" s="28"/>
      <c r="P181" s="27"/>
      <c r="Q181" s="28"/>
      <c r="R181" s="27"/>
      <c r="S181" s="28"/>
      <c r="T181" s="28"/>
      <c r="U181" s="27"/>
      <c r="V181" s="28"/>
      <c r="W181" s="27"/>
      <c r="X181" s="28"/>
      <c r="Y181" s="27"/>
      <c r="Z181" s="27"/>
      <c r="AA181" s="27"/>
      <c r="AB181" s="27"/>
      <c r="AC181" s="29"/>
      <c r="AD181" s="31" t="s">
        <v>250</v>
      </c>
      <c r="AE181" s="31" t="s">
        <v>165</v>
      </c>
      <c r="AF181" s="26"/>
      <c r="AG181" s="30">
        <f>SUM(F181,H181,J181,L181,N181,P181,R181,U181,W181,Y181,Z181,AA181,AB181)</f>
        <v>0</v>
      </c>
      <c r="AH181" s="30">
        <f t="shared" si="8"/>
        <v>0</v>
      </c>
      <c r="AI181" s="28">
        <f>SUM(G181,I181,K181,M181,O181,Q181,S181,T181,V181,X181)</f>
        <v>0</v>
      </c>
      <c r="AJ181" s="39">
        <f t="shared" si="9"/>
        <v>0</v>
      </c>
      <c r="AK181" s="40">
        <f>YEAR(C181)-YEAR(B181)+1</f>
        <v>10</v>
      </c>
      <c r="AL181" s="40">
        <f t="shared" si="10"/>
        <v>3</v>
      </c>
      <c r="AM181" s="39">
        <f>AF181+AH181+AJ181+AL181+AC181</f>
        <v>3</v>
      </c>
      <c r="AN181" s="37">
        <f t="shared" si="11"/>
        <v>3</v>
      </c>
      <c r="AO181" s="33"/>
    </row>
    <row r="182" spans="1:41" s="8" customFormat="1" ht="15.75" x14ac:dyDescent="0.25">
      <c r="A182" s="23">
        <v>33579</v>
      </c>
      <c r="B182" s="24">
        <v>37316</v>
      </c>
      <c r="C182" s="24">
        <v>45291</v>
      </c>
      <c r="D182" s="25" t="s">
        <v>255</v>
      </c>
      <c r="F182" s="27"/>
      <c r="G182" s="28"/>
      <c r="H182" s="27"/>
      <c r="I182" s="28"/>
      <c r="J182" s="27"/>
      <c r="K182" s="28"/>
      <c r="L182" s="27"/>
      <c r="M182" s="28"/>
      <c r="N182" s="27"/>
      <c r="O182" s="28"/>
      <c r="P182" s="27"/>
      <c r="Q182" s="28"/>
      <c r="R182" s="27"/>
      <c r="S182" s="28"/>
      <c r="T182" s="28"/>
      <c r="U182" s="27"/>
      <c r="V182" s="28"/>
      <c r="W182" s="27"/>
      <c r="X182" s="28"/>
      <c r="Y182" s="27"/>
      <c r="Z182" s="27"/>
      <c r="AA182" s="27"/>
      <c r="AB182" s="27"/>
      <c r="AC182" s="29"/>
      <c r="AD182" s="31" t="s">
        <v>252</v>
      </c>
      <c r="AE182" s="31" t="s">
        <v>254</v>
      </c>
      <c r="AF182" s="26"/>
      <c r="AG182" s="30">
        <f>SUM(F182,H182,J182,L182,N182,P182,R182,U182,W182,Y182,Z182,AA182,AB182)</f>
        <v>0</v>
      </c>
      <c r="AH182" s="30">
        <f t="shared" si="8"/>
        <v>0</v>
      </c>
      <c r="AI182" s="28">
        <f>SUM(G182,I182,K182,M182,O182,Q182,S182,T182,V182,X182)</f>
        <v>0</v>
      </c>
      <c r="AJ182" s="39">
        <f t="shared" si="9"/>
        <v>0</v>
      </c>
      <c r="AK182" s="40">
        <f>YEAR(C182)-YEAR(B182)+1</f>
        <v>22</v>
      </c>
      <c r="AL182" s="40">
        <f t="shared" si="10"/>
        <v>3</v>
      </c>
      <c r="AM182" s="39">
        <f>AF182+AH182+AJ182+AL182+AC182</f>
        <v>3</v>
      </c>
      <c r="AN182" s="37">
        <f t="shared" si="11"/>
        <v>3</v>
      </c>
      <c r="AO182" s="33"/>
    </row>
    <row r="183" spans="1:41" s="8" customFormat="1" ht="15.75" x14ac:dyDescent="0.25">
      <c r="A183" s="23">
        <v>189410</v>
      </c>
      <c r="B183" s="24">
        <v>41712</v>
      </c>
      <c r="C183" s="24">
        <v>45291</v>
      </c>
      <c r="D183" s="25" t="s">
        <v>261</v>
      </c>
      <c r="F183" s="27"/>
      <c r="G183" s="28"/>
      <c r="H183" s="27"/>
      <c r="I183" s="28"/>
      <c r="J183" s="27"/>
      <c r="K183" s="28"/>
      <c r="L183" s="27"/>
      <c r="M183" s="28"/>
      <c r="N183" s="27"/>
      <c r="O183" s="28"/>
      <c r="P183" s="27"/>
      <c r="Q183" s="28"/>
      <c r="R183" s="27"/>
      <c r="S183" s="28"/>
      <c r="T183" s="28"/>
      <c r="U183" s="27"/>
      <c r="V183" s="28"/>
      <c r="W183" s="27"/>
      <c r="X183" s="28"/>
      <c r="Y183" s="27"/>
      <c r="Z183" s="27"/>
      <c r="AA183" s="27"/>
      <c r="AB183" s="27"/>
      <c r="AC183" s="29"/>
      <c r="AD183" s="31" t="s">
        <v>260</v>
      </c>
      <c r="AE183" s="31" t="s">
        <v>133</v>
      </c>
      <c r="AF183" s="26"/>
      <c r="AG183" s="30">
        <f>SUM(F183,H183,J183,L183,N183,P183,R183,U183,W183,Y183,Z183,AA183,AB183)</f>
        <v>0</v>
      </c>
      <c r="AH183" s="30">
        <f t="shared" si="8"/>
        <v>0</v>
      </c>
      <c r="AI183" s="28">
        <f>SUM(G183,I183,K183,M183,O183,Q183,S183,T183,V183,X183)</f>
        <v>0</v>
      </c>
      <c r="AJ183" s="39">
        <f t="shared" si="9"/>
        <v>0</v>
      </c>
      <c r="AK183" s="40">
        <f>YEAR(C183)-YEAR(B183)+1</f>
        <v>10</v>
      </c>
      <c r="AL183" s="40">
        <f t="shared" si="10"/>
        <v>3</v>
      </c>
      <c r="AM183" s="39">
        <f>AF183+AH183+AJ183+AL183+AC183</f>
        <v>3</v>
      </c>
      <c r="AN183" s="37">
        <f t="shared" si="11"/>
        <v>3</v>
      </c>
      <c r="AO183" s="33"/>
    </row>
    <row r="184" spans="1:41" s="8" customFormat="1" ht="15.75" x14ac:dyDescent="0.25">
      <c r="A184" s="23">
        <v>33580</v>
      </c>
      <c r="B184" s="24">
        <v>35217</v>
      </c>
      <c r="C184" s="24">
        <v>45291</v>
      </c>
      <c r="D184" s="25" t="s">
        <v>267</v>
      </c>
      <c r="F184" s="27"/>
      <c r="G184" s="28"/>
      <c r="H184" s="27"/>
      <c r="I184" s="28"/>
      <c r="J184" s="27"/>
      <c r="K184" s="28"/>
      <c r="L184" s="27"/>
      <c r="M184" s="28"/>
      <c r="N184" s="27"/>
      <c r="O184" s="28"/>
      <c r="P184" s="27"/>
      <c r="Q184" s="28"/>
      <c r="R184" s="27"/>
      <c r="S184" s="28"/>
      <c r="T184" s="28"/>
      <c r="U184" s="27"/>
      <c r="V184" s="28"/>
      <c r="W184" s="27"/>
      <c r="X184" s="28"/>
      <c r="Y184" s="27"/>
      <c r="Z184" s="27"/>
      <c r="AA184" s="27"/>
      <c r="AB184" s="27"/>
      <c r="AC184" s="29"/>
      <c r="AD184" s="31" t="s">
        <v>266</v>
      </c>
      <c r="AE184" s="31" t="s">
        <v>18</v>
      </c>
      <c r="AF184" s="26"/>
      <c r="AG184" s="30">
        <f>SUM(F184,H184,J184,L184,N184,P184,R184,U184,W184,Y184,Z184,AA184,AB184)</f>
        <v>0</v>
      </c>
      <c r="AH184" s="30">
        <f t="shared" si="8"/>
        <v>0</v>
      </c>
      <c r="AI184" s="28">
        <f>SUM(G184,I184,K184,M184,O184,Q184,S184,T184,V184,X184)</f>
        <v>0</v>
      </c>
      <c r="AJ184" s="39">
        <f t="shared" si="9"/>
        <v>0</v>
      </c>
      <c r="AK184" s="40">
        <f>YEAR(C184)-YEAR(B184)+1</f>
        <v>28</v>
      </c>
      <c r="AL184" s="40">
        <f t="shared" si="10"/>
        <v>3</v>
      </c>
      <c r="AM184" s="39">
        <f>AF184+AH184+AJ184+AL184+AC184</f>
        <v>3</v>
      </c>
      <c r="AN184" s="37">
        <f t="shared" si="11"/>
        <v>3</v>
      </c>
      <c r="AO184" s="33"/>
    </row>
    <row r="185" spans="1:41" s="8" customFormat="1" ht="15.75" x14ac:dyDescent="0.25">
      <c r="A185" s="23">
        <v>175472</v>
      </c>
      <c r="B185" s="24">
        <v>41285</v>
      </c>
      <c r="C185" s="24">
        <v>45291</v>
      </c>
      <c r="D185" s="25" t="s">
        <v>275</v>
      </c>
      <c r="F185" s="27"/>
      <c r="G185" s="28"/>
      <c r="H185" s="27"/>
      <c r="I185" s="28"/>
      <c r="J185" s="27"/>
      <c r="K185" s="28"/>
      <c r="L185" s="27"/>
      <c r="M185" s="28"/>
      <c r="N185" s="27"/>
      <c r="O185" s="28"/>
      <c r="P185" s="27"/>
      <c r="Q185" s="28"/>
      <c r="R185" s="27"/>
      <c r="S185" s="28"/>
      <c r="T185" s="28"/>
      <c r="U185" s="27"/>
      <c r="V185" s="28"/>
      <c r="W185" s="27"/>
      <c r="X185" s="28"/>
      <c r="Y185" s="27"/>
      <c r="Z185" s="27"/>
      <c r="AA185" s="27"/>
      <c r="AB185" s="27"/>
      <c r="AC185" s="29"/>
      <c r="AD185" s="31" t="s">
        <v>274</v>
      </c>
      <c r="AE185" s="31" t="s">
        <v>84</v>
      </c>
      <c r="AF185" s="26"/>
      <c r="AG185" s="30">
        <f>SUM(F185,H185,J185,L185,N185,P185,R185,U185,W185,Y185,Z185,AA185,AB185)</f>
        <v>0</v>
      </c>
      <c r="AH185" s="30">
        <f t="shared" si="8"/>
        <v>0</v>
      </c>
      <c r="AI185" s="28">
        <f>SUM(G185,I185,K185,M185,O185,Q185,S185,T185,V185,X185)</f>
        <v>0</v>
      </c>
      <c r="AJ185" s="39">
        <f t="shared" si="9"/>
        <v>0</v>
      </c>
      <c r="AK185" s="40">
        <f>YEAR(C185)-YEAR(B185)+1</f>
        <v>11</v>
      </c>
      <c r="AL185" s="40">
        <f t="shared" si="10"/>
        <v>3</v>
      </c>
      <c r="AM185" s="39">
        <f>AF185+AH185+AJ185+AL185+AC185</f>
        <v>3</v>
      </c>
      <c r="AN185" s="37">
        <f t="shared" si="11"/>
        <v>3</v>
      </c>
      <c r="AO185" s="33"/>
    </row>
    <row r="186" spans="1:41" s="8" customFormat="1" ht="15.75" x14ac:dyDescent="0.25">
      <c r="A186" s="23">
        <v>33589</v>
      </c>
      <c r="B186" s="24">
        <v>26665</v>
      </c>
      <c r="C186" s="24">
        <v>45291</v>
      </c>
      <c r="D186" s="25" t="s">
        <v>306</v>
      </c>
      <c r="F186" s="27"/>
      <c r="G186" s="28"/>
      <c r="H186" s="27"/>
      <c r="I186" s="28"/>
      <c r="J186" s="27"/>
      <c r="K186" s="28"/>
      <c r="L186" s="27"/>
      <c r="M186" s="28"/>
      <c r="N186" s="27"/>
      <c r="O186" s="28"/>
      <c r="P186" s="27"/>
      <c r="Q186" s="28"/>
      <c r="R186" s="27"/>
      <c r="S186" s="28"/>
      <c r="T186" s="28"/>
      <c r="U186" s="27"/>
      <c r="V186" s="28"/>
      <c r="W186" s="27"/>
      <c r="X186" s="28"/>
      <c r="Y186" s="27"/>
      <c r="Z186" s="27"/>
      <c r="AA186" s="27"/>
      <c r="AB186" s="27"/>
      <c r="AC186" s="29"/>
      <c r="AD186" s="31" t="s">
        <v>297</v>
      </c>
      <c r="AE186" s="31" t="s">
        <v>231</v>
      </c>
      <c r="AF186" s="26"/>
      <c r="AG186" s="30">
        <f>SUM(F186,H186,J186,L186,N186,P186,R186,U186,W186,Y186,Z186,AA186,AB186)</f>
        <v>0</v>
      </c>
      <c r="AH186" s="30">
        <f t="shared" si="8"/>
        <v>0</v>
      </c>
      <c r="AI186" s="28">
        <f>SUM(G186,I186,K186,M186,O186,Q186,S186,T186,V186,X186)</f>
        <v>0</v>
      </c>
      <c r="AJ186" s="39">
        <f t="shared" si="9"/>
        <v>0</v>
      </c>
      <c r="AK186" s="40">
        <f>YEAR(C186)-YEAR(B186)+1</f>
        <v>51</v>
      </c>
      <c r="AL186" s="40">
        <f t="shared" si="10"/>
        <v>3</v>
      </c>
      <c r="AM186" s="39">
        <f>AF186+AH186+AJ186+AL186+AC186</f>
        <v>3</v>
      </c>
      <c r="AN186" s="37">
        <f t="shared" si="11"/>
        <v>3</v>
      </c>
      <c r="AO186" s="33"/>
    </row>
    <row r="187" spans="1:41" s="8" customFormat="1" ht="15.75" x14ac:dyDescent="0.25">
      <c r="A187" s="23">
        <v>112987</v>
      </c>
      <c r="B187" s="24">
        <v>39585</v>
      </c>
      <c r="C187" s="24">
        <v>45291</v>
      </c>
      <c r="D187" s="25" t="s">
        <v>313</v>
      </c>
      <c r="F187" s="27"/>
      <c r="G187" s="28"/>
      <c r="H187" s="27"/>
      <c r="I187" s="28"/>
      <c r="J187" s="27"/>
      <c r="K187" s="28"/>
      <c r="L187" s="27"/>
      <c r="M187" s="28"/>
      <c r="N187" s="27"/>
      <c r="O187" s="28"/>
      <c r="P187" s="27"/>
      <c r="Q187" s="28"/>
      <c r="R187" s="27"/>
      <c r="S187" s="28"/>
      <c r="T187" s="28"/>
      <c r="U187" s="27"/>
      <c r="V187" s="28"/>
      <c r="W187" s="27"/>
      <c r="X187" s="28"/>
      <c r="Y187" s="27"/>
      <c r="Z187" s="27"/>
      <c r="AA187" s="27"/>
      <c r="AB187" s="27"/>
      <c r="AC187" s="29"/>
      <c r="AD187" s="31" t="s">
        <v>312</v>
      </c>
      <c r="AE187" s="31" t="s">
        <v>64</v>
      </c>
      <c r="AF187" s="26"/>
      <c r="AG187" s="30">
        <f>SUM(F187,H187,J187,L187,N187,P187,R187,U187,W187,Y187,Z187,AA187,AB187)</f>
        <v>0</v>
      </c>
      <c r="AH187" s="30">
        <f t="shared" si="8"/>
        <v>0</v>
      </c>
      <c r="AI187" s="28">
        <f>SUM(G187,I187,K187,M187,O187,Q187,S187,T187,V187,X187)</f>
        <v>0</v>
      </c>
      <c r="AJ187" s="39">
        <f t="shared" si="9"/>
        <v>0</v>
      </c>
      <c r="AK187" s="40">
        <f>YEAR(C187)-YEAR(B187)+1</f>
        <v>16</v>
      </c>
      <c r="AL187" s="40">
        <f t="shared" si="10"/>
        <v>3</v>
      </c>
      <c r="AM187" s="39">
        <f>AF187+AH187+AJ187+AL187+AC187</f>
        <v>3</v>
      </c>
      <c r="AN187" s="37">
        <f t="shared" si="11"/>
        <v>3</v>
      </c>
      <c r="AO187" s="33"/>
    </row>
    <row r="188" spans="1:41" s="8" customFormat="1" ht="15.75" x14ac:dyDescent="0.25">
      <c r="A188" s="23">
        <v>33591</v>
      </c>
      <c r="B188" s="24">
        <v>35916</v>
      </c>
      <c r="C188" s="24">
        <v>45291</v>
      </c>
      <c r="D188" s="25" t="s">
        <v>318</v>
      </c>
      <c r="F188" s="27"/>
      <c r="G188" s="28"/>
      <c r="H188" s="27"/>
      <c r="I188" s="28"/>
      <c r="J188" s="27"/>
      <c r="K188" s="28"/>
      <c r="L188" s="27"/>
      <c r="M188" s="28"/>
      <c r="N188" s="27"/>
      <c r="O188" s="28"/>
      <c r="P188" s="27"/>
      <c r="Q188" s="28"/>
      <c r="R188" s="27"/>
      <c r="S188" s="28"/>
      <c r="T188" s="28"/>
      <c r="U188" s="27"/>
      <c r="V188" s="28"/>
      <c r="W188" s="27"/>
      <c r="X188" s="28"/>
      <c r="Y188" s="27"/>
      <c r="Z188" s="27"/>
      <c r="AA188" s="27"/>
      <c r="AB188" s="27"/>
      <c r="AC188" s="29"/>
      <c r="AD188" s="31" t="s">
        <v>317</v>
      </c>
      <c r="AE188" s="31" t="s">
        <v>119</v>
      </c>
      <c r="AF188" s="26"/>
      <c r="AG188" s="30">
        <f>SUM(F188,H188,J188,L188,N188,P188,R188,U188,W188,Y188,Z188,AA188,AB188)</f>
        <v>0</v>
      </c>
      <c r="AH188" s="30">
        <f t="shared" si="8"/>
        <v>0</v>
      </c>
      <c r="AI188" s="28">
        <f>SUM(G188,I188,K188,M188,O188,Q188,S188,T188,V188,X188)</f>
        <v>0</v>
      </c>
      <c r="AJ188" s="39">
        <f t="shared" si="9"/>
        <v>0</v>
      </c>
      <c r="AK188" s="40">
        <f>YEAR(C188)-YEAR(B188)+1</f>
        <v>26</v>
      </c>
      <c r="AL188" s="40">
        <f t="shared" si="10"/>
        <v>3</v>
      </c>
      <c r="AM188" s="39">
        <f>AF188+AH188+AJ188+AL188+AC188</f>
        <v>3</v>
      </c>
      <c r="AN188" s="37">
        <f t="shared" si="11"/>
        <v>3</v>
      </c>
      <c r="AO188" s="33"/>
    </row>
    <row r="189" spans="1:41" s="8" customFormat="1" ht="15.75" x14ac:dyDescent="0.25">
      <c r="A189" s="23">
        <v>214296</v>
      </c>
      <c r="B189" s="24">
        <v>40185</v>
      </c>
      <c r="C189" s="24">
        <v>45291</v>
      </c>
      <c r="D189" s="25" t="s">
        <v>326</v>
      </c>
      <c r="F189" s="27"/>
      <c r="G189" s="28"/>
      <c r="H189" s="27"/>
      <c r="I189" s="28"/>
      <c r="J189" s="27"/>
      <c r="K189" s="28"/>
      <c r="L189" s="27"/>
      <c r="M189" s="28"/>
      <c r="N189" s="27"/>
      <c r="O189" s="28"/>
      <c r="P189" s="27"/>
      <c r="Q189" s="28"/>
      <c r="R189" s="27"/>
      <c r="S189" s="28"/>
      <c r="T189" s="28"/>
      <c r="U189" s="27"/>
      <c r="V189" s="28"/>
      <c r="W189" s="27"/>
      <c r="X189" s="28"/>
      <c r="Y189" s="27"/>
      <c r="Z189" s="27"/>
      <c r="AA189" s="27"/>
      <c r="AB189" s="27"/>
      <c r="AC189" s="29"/>
      <c r="AD189" s="31" t="s">
        <v>322</v>
      </c>
      <c r="AE189" s="31" t="s">
        <v>325</v>
      </c>
      <c r="AF189" s="26"/>
      <c r="AG189" s="30">
        <f>SUM(F189,H189,J189,L189,N189,P189,R189,U189,W189,Y189,Z189,AA189,AB189)</f>
        <v>0</v>
      </c>
      <c r="AH189" s="30">
        <f t="shared" si="8"/>
        <v>0</v>
      </c>
      <c r="AI189" s="28">
        <f>SUM(G189,I189,K189,M189,O189,Q189,S189,T189,V189,X189)</f>
        <v>0</v>
      </c>
      <c r="AJ189" s="39">
        <f t="shared" si="9"/>
        <v>0</v>
      </c>
      <c r="AK189" s="40">
        <f>YEAR(C189)-YEAR(B189)+1</f>
        <v>14</v>
      </c>
      <c r="AL189" s="40">
        <f t="shared" si="10"/>
        <v>3</v>
      </c>
      <c r="AM189" s="39">
        <f>AF189+AH189+AJ189+AL189+AC189</f>
        <v>3</v>
      </c>
      <c r="AN189" s="37">
        <f t="shared" si="11"/>
        <v>3</v>
      </c>
      <c r="AO189" s="33"/>
    </row>
    <row r="190" spans="1:41" s="8" customFormat="1" ht="15.75" x14ac:dyDescent="0.25">
      <c r="A190" s="23">
        <v>166642</v>
      </c>
      <c r="B190" s="24">
        <v>41000</v>
      </c>
      <c r="C190" s="24">
        <v>45291</v>
      </c>
      <c r="D190" s="25" t="s">
        <v>331</v>
      </c>
      <c r="F190" s="27"/>
      <c r="G190" s="28"/>
      <c r="H190" s="27"/>
      <c r="I190" s="28"/>
      <c r="J190" s="27"/>
      <c r="K190" s="28"/>
      <c r="L190" s="27"/>
      <c r="M190" s="28"/>
      <c r="N190" s="27"/>
      <c r="O190" s="28"/>
      <c r="P190" s="27"/>
      <c r="Q190" s="28"/>
      <c r="R190" s="27"/>
      <c r="S190" s="28"/>
      <c r="T190" s="28"/>
      <c r="U190" s="27"/>
      <c r="V190" s="28"/>
      <c r="W190" s="27"/>
      <c r="X190" s="28"/>
      <c r="Y190" s="27"/>
      <c r="Z190" s="27"/>
      <c r="AA190" s="27"/>
      <c r="AB190" s="27"/>
      <c r="AC190" s="29"/>
      <c r="AD190" s="31" t="s">
        <v>330</v>
      </c>
      <c r="AE190" s="31" t="s">
        <v>42</v>
      </c>
      <c r="AF190" s="26"/>
      <c r="AG190" s="30">
        <f>SUM(F190,H190,J190,L190,N190,P190,R190,U190,W190,Y190,Z190,AA190,AB190)</f>
        <v>0</v>
      </c>
      <c r="AH190" s="30">
        <f t="shared" si="8"/>
        <v>0</v>
      </c>
      <c r="AI190" s="28">
        <f>SUM(G190,I190,K190,M190,O190,Q190,S190,T190,V190,X190)</f>
        <v>0</v>
      </c>
      <c r="AJ190" s="39">
        <f t="shared" si="9"/>
        <v>0</v>
      </c>
      <c r="AK190" s="40">
        <f>YEAR(C190)-YEAR(B190)+1</f>
        <v>12</v>
      </c>
      <c r="AL190" s="40">
        <f t="shared" si="10"/>
        <v>3</v>
      </c>
      <c r="AM190" s="39">
        <f>AF190+AH190+AJ190+AL190+AC190</f>
        <v>3</v>
      </c>
      <c r="AN190" s="37">
        <f t="shared" si="11"/>
        <v>3</v>
      </c>
      <c r="AO190" s="33"/>
    </row>
    <row r="191" spans="1:41" s="8" customFormat="1" ht="15.75" x14ac:dyDescent="0.25">
      <c r="A191" s="23">
        <v>236975</v>
      </c>
      <c r="B191" s="24">
        <v>38315</v>
      </c>
      <c r="C191" s="24">
        <v>45291</v>
      </c>
      <c r="D191" s="25" t="s">
        <v>337</v>
      </c>
      <c r="F191" s="27"/>
      <c r="G191" s="28"/>
      <c r="H191" s="27"/>
      <c r="I191" s="28"/>
      <c r="J191" s="27"/>
      <c r="K191" s="28"/>
      <c r="L191" s="27"/>
      <c r="M191" s="28"/>
      <c r="N191" s="27"/>
      <c r="O191" s="28"/>
      <c r="P191" s="27"/>
      <c r="Q191" s="28"/>
      <c r="R191" s="27"/>
      <c r="S191" s="28"/>
      <c r="T191" s="28"/>
      <c r="U191" s="27"/>
      <c r="V191" s="28"/>
      <c r="W191" s="27"/>
      <c r="X191" s="28"/>
      <c r="Y191" s="27"/>
      <c r="Z191" s="27"/>
      <c r="AA191" s="27"/>
      <c r="AB191" s="27"/>
      <c r="AC191" s="29"/>
      <c r="AD191" s="31" t="s">
        <v>336</v>
      </c>
      <c r="AE191" s="31" t="s">
        <v>133</v>
      </c>
      <c r="AF191" s="26"/>
      <c r="AG191" s="30">
        <f>SUM(F191,H191,J191,L191,N191,P191,R191,U191,W191,Y191,Z191,AA191,AB191)</f>
        <v>0</v>
      </c>
      <c r="AH191" s="30">
        <f t="shared" si="8"/>
        <v>0</v>
      </c>
      <c r="AI191" s="28">
        <f>SUM(G191,I191,K191,M191,O191,Q191,S191,T191,V191,X191)</f>
        <v>0</v>
      </c>
      <c r="AJ191" s="39">
        <f t="shared" si="9"/>
        <v>0</v>
      </c>
      <c r="AK191" s="40">
        <f>YEAR(C191)-YEAR(B191)+1</f>
        <v>20</v>
      </c>
      <c r="AL191" s="40">
        <f t="shared" si="10"/>
        <v>3</v>
      </c>
      <c r="AM191" s="39">
        <f>AF191+AH191+AJ191+AL191+AC191</f>
        <v>3</v>
      </c>
      <c r="AN191" s="37">
        <f t="shared" si="11"/>
        <v>3</v>
      </c>
      <c r="AO191" s="33"/>
    </row>
    <row r="192" spans="1:41" s="8" customFormat="1" ht="15.75" x14ac:dyDescent="0.25">
      <c r="A192" s="23">
        <v>47267</v>
      </c>
      <c r="B192" s="24">
        <v>37500</v>
      </c>
      <c r="C192" s="24">
        <v>45291</v>
      </c>
      <c r="D192" s="25" t="s">
        <v>343</v>
      </c>
      <c r="F192" s="27"/>
      <c r="G192" s="28"/>
      <c r="H192" s="27"/>
      <c r="I192" s="28"/>
      <c r="J192" s="27"/>
      <c r="K192" s="28"/>
      <c r="L192" s="27"/>
      <c r="M192" s="28"/>
      <c r="N192" s="27"/>
      <c r="O192" s="28"/>
      <c r="P192" s="27"/>
      <c r="Q192" s="28"/>
      <c r="R192" s="27"/>
      <c r="S192" s="28"/>
      <c r="T192" s="28"/>
      <c r="U192" s="27"/>
      <c r="V192" s="28"/>
      <c r="W192" s="27"/>
      <c r="X192" s="28"/>
      <c r="Y192" s="27"/>
      <c r="Z192" s="27"/>
      <c r="AA192" s="27"/>
      <c r="AB192" s="27"/>
      <c r="AC192" s="29"/>
      <c r="AD192" s="31" t="s">
        <v>341</v>
      </c>
      <c r="AE192" s="31" t="s">
        <v>342</v>
      </c>
      <c r="AF192" s="26"/>
      <c r="AG192" s="30">
        <f>SUM(F192,H192,J192,L192,N192,P192,R192,U192,W192,Y192,Z192,AA192,AB192)</f>
        <v>0</v>
      </c>
      <c r="AH192" s="30">
        <f t="shared" si="8"/>
        <v>0</v>
      </c>
      <c r="AI192" s="28">
        <f>SUM(G192,I192,K192,M192,O192,Q192,S192,T192,V192,X192)</f>
        <v>0</v>
      </c>
      <c r="AJ192" s="39">
        <f t="shared" si="9"/>
        <v>0</v>
      </c>
      <c r="AK192" s="40">
        <f>YEAR(C192)-YEAR(B192)+1</f>
        <v>22</v>
      </c>
      <c r="AL192" s="40">
        <f t="shared" si="10"/>
        <v>3</v>
      </c>
      <c r="AM192" s="39">
        <f>AF192+AH192+AJ192+AL192+AC192</f>
        <v>3</v>
      </c>
      <c r="AN192" s="37">
        <f t="shared" si="11"/>
        <v>3</v>
      </c>
      <c r="AO192" s="33"/>
    </row>
    <row r="193" spans="1:41" s="8" customFormat="1" ht="15.75" x14ac:dyDescent="0.25">
      <c r="A193" s="23">
        <v>108647</v>
      </c>
      <c r="B193" s="24">
        <v>39469</v>
      </c>
      <c r="C193" s="24">
        <v>45291</v>
      </c>
      <c r="D193" s="25" t="s">
        <v>366</v>
      </c>
      <c r="F193" s="27"/>
      <c r="G193" s="28"/>
      <c r="H193" s="27"/>
      <c r="I193" s="28"/>
      <c r="J193" s="27"/>
      <c r="K193" s="28"/>
      <c r="L193" s="27"/>
      <c r="M193" s="28"/>
      <c r="N193" s="27"/>
      <c r="O193" s="28"/>
      <c r="P193" s="27"/>
      <c r="Q193" s="28"/>
      <c r="R193" s="27"/>
      <c r="S193" s="28"/>
      <c r="T193" s="28"/>
      <c r="U193" s="27"/>
      <c r="V193" s="28"/>
      <c r="W193" s="27"/>
      <c r="X193" s="28"/>
      <c r="Y193" s="27"/>
      <c r="Z193" s="27"/>
      <c r="AA193" s="27"/>
      <c r="AB193" s="27"/>
      <c r="AC193" s="29"/>
      <c r="AD193" s="31" t="s">
        <v>365</v>
      </c>
      <c r="AE193" s="31" t="s">
        <v>44</v>
      </c>
      <c r="AF193" s="26"/>
      <c r="AG193" s="30">
        <f>SUM(F193,H193,J193,L193,N193,P193,R193,U193,W193,Y193,Z193,AA193,AB193)</f>
        <v>0</v>
      </c>
      <c r="AH193" s="30">
        <f t="shared" si="8"/>
        <v>0</v>
      </c>
      <c r="AI193" s="28">
        <f>SUM(G193,I193,K193,M193,O193,Q193,S193,T193,V193,X193)</f>
        <v>0</v>
      </c>
      <c r="AJ193" s="39">
        <f t="shared" si="9"/>
        <v>0</v>
      </c>
      <c r="AK193" s="40">
        <f>YEAR(C193)-YEAR(B193)+1</f>
        <v>16</v>
      </c>
      <c r="AL193" s="40">
        <f t="shared" si="10"/>
        <v>3</v>
      </c>
      <c r="AM193" s="39">
        <f>AF193+AH193+AJ193+AL193+AC193</f>
        <v>3</v>
      </c>
      <c r="AN193" s="37">
        <f t="shared" si="11"/>
        <v>3</v>
      </c>
      <c r="AO193" s="33"/>
    </row>
    <row r="194" spans="1:41" s="8" customFormat="1" ht="15.75" x14ac:dyDescent="0.25">
      <c r="A194" s="23">
        <v>33599</v>
      </c>
      <c r="B194" s="24">
        <v>35400</v>
      </c>
      <c r="C194" s="24">
        <v>45291</v>
      </c>
      <c r="D194" s="25" t="s">
        <v>403</v>
      </c>
      <c r="F194" s="27"/>
      <c r="G194" s="28"/>
      <c r="H194" s="27"/>
      <c r="I194" s="28"/>
      <c r="J194" s="27"/>
      <c r="K194" s="28"/>
      <c r="L194" s="27"/>
      <c r="M194" s="28"/>
      <c r="N194" s="27"/>
      <c r="O194" s="28"/>
      <c r="P194" s="27"/>
      <c r="Q194" s="28"/>
      <c r="R194" s="27"/>
      <c r="S194" s="28"/>
      <c r="T194" s="28"/>
      <c r="U194" s="27"/>
      <c r="V194" s="28"/>
      <c r="W194" s="27"/>
      <c r="X194" s="28"/>
      <c r="Y194" s="27"/>
      <c r="Z194" s="27"/>
      <c r="AA194" s="27"/>
      <c r="AB194" s="27"/>
      <c r="AC194" s="29"/>
      <c r="AD194" s="31" t="s">
        <v>402</v>
      </c>
      <c r="AE194" s="31" t="s">
        <v>220</v>
      </c>
      <c r="AF194" s="26"/>
      <c r="AG194" s="30">
        <f>SUM(F194,H194,J194,L194,N194,P194,R194,U194,W194,Y194,Z194,AA194,AB194)</f>
        <v>0</v>
      </c>
      <c r="AH194" s="30">
        <f t="shared" si="8"/>
        <v>0</v>
      </c>
      <c r="AI194" s="28">
        <f>SUM(G194,I194,K194,M194,O194,Q194,S194,T194,V194,X194)</f>
        <v>0</v>
      </c>
      <c r="AJ194" s="39">
        <f t="shared" si="9"/>
        <v>0</v>
      </c>
      <c r="AK194" s="40">
        <f>YEAR(C194)-YEAR(B194)+1</f>
        <v>28</v>
      </c>
      <c r="AL194" s="40">
        <f t="shared" si="10"/>
        <v>3</v>
      </c>
      <c r="AM194" s="39">
        <f>AF194+AH194+AJ194+AL194+AC194</f>
        <v>3</v>
      </c>
      <c r="AN194" s="37">
        <f t="shared" si="11"/>
        <v>3</v>
      </c>
      <c r="AO194" s="33"/>
    </row>
    <row r="195" spans="1:41" s="8" customFormat="1" ht="15.75" x14ac:dyDescent="0.25">
      <c r="A195" s="23">
        <v>33601</v>
      </c>
      <c r="B195" s="24">
        <v>26807</v>
      </c>
      <c r="C195" s="24">
        <v>45291</v>
      </c>
      <c r="D195" s="25" t="s">
        <v>414</v>
      </c>
      <c r="F195" s="27"/>
      <c r="G195" s="28"/>
      <c r="H195" s="27"/>
      <c r="I195" s="28"/>
      <c r="J195" s="27"/>
      <c r="K195" s="28"/>
      <c r="L195" s="27"/>
      <c r="M195" s="28"/>
      <c r="N195" s="27"/>
      <c r="O195" s="28"/>
      <c r="P195" s="27"/>
      <c r="Q195" s="28"/>
      <c r="R195" s="27"/>
      <c r="S195" s="28"/>
      <c r="T195" s="28"/>
      <c r="U195" s="27"/>
      <c r="V195" s="28"/>
      <c r="W195" s="27"/>
      <c r="X195" s="28"/>
      <c r="Y195" s="27"/>
      <c r="Z195" s="27"/>
      <c r="AA195" s="27"/>
      <c r="AB195" s="27"/>
      <c r="AC195" s="29"/>
      <c r="AD195" s="31" t="s">
        <v>413</v>
      </c>
      <c r="AE195" s="31" t="s">
        <v>21</v>
      </c>
      <c r="AF195" s="26"/>
      <c r="AG195" s="30">
        <f>SUM(F195,H195,J195,L195,N195,P195,R195,U195,W195,Y195,Z195,AA195,AB195)</f>
        <v>0</v>
      </c>
      <c r="AH195" s="30">
        <f t="shared" ref="AH195:AH258" si="12">IF(AG195&gt;=2,2,AG195)</f>
        <v>0</v>
      </c>
      <c r="AI195" s="28">
        <f>SUM(G195,I195,K195,M195,O195,Q195,S195,T195,V195,X195)</f>
        <v>0</v>
      </c>
      <c r="AJ195" s="39">
        <f t="shared" ref="AJ195:AJ258" si="13">IF(AI195&gt;=2,2,AI195)</f>
        <v>0</v>
      </c>
      <c r="AK195" s="40">
        <f>YEAR(C195)-YEAR(B195)+1</f>
        <v>51</v>
      </c>
      <c r="AL195" s="40">
        <f t="shared" ref="AL195:AL258" si="14">IF(AK195*0.3&gt;=3,3,AK195*0.3)</f>
        <v>3</v>
      </c>
      <c r="AM195" s="39">
        <f>AF195+AH195+AJ195+AL195+AC195</f>
        <v>3</v>
      </c>
      <c r="AN195" s="37">
        <f t="shared" ref="AN195:AN258" si="15">IF(AM195&gt;=5,5,AM195)</f>
        <v>3</v>
      </c>
      <c r="AO195" s="33"/>
    </row>
    <row r="196" spans="1:41" s="8" customFormat="1" ht="15.75" x14ac:dyDescent="0.25">
      <c r="A196" s="23">
        <v>189501</v>
      </c>
      <c r="B196" s="24">
        <v>41712</v>
      </c>
      <c r="C196" s="24">
        <v>45291</v>
      </c>
      <c r="D196" s="25" t="s">
        <v>417</v>
      </c>
      <c r="F196" s="27"/>
      <c r="G196" s="28"/>
      <c r="H196" s="27"/>
      <c r="I196" s="28"/>
      <c r="J196" s="27"/>
      <c r="K196" s="28"/>
      <c r="L196" s="27"/>
      <c r="M196" s="28"/>
      <c r="N196" s="27"/>
      <c r="O196" s="28"/>
      <c r="P196" s="27"/>
      <c r="Q196" s="28"/>
      <c r="R196" s="27"/>
      <c r="S196" s="28"/>
      <c r="T196" s="28"/>
      <c r="U196" s="27"/>
      <c r="V196" s="28"/>
      <c r="W196" s="27"/>
      <c r="X196" s="28"/>
      <c r="Y196" s="27"/>
      <c r="Z196" s="27"/>
      <c r="AA196" s="27"/>
      <c r="AB196" s="27"/>
      <c r="AC196" s="29"/>
      <c r="AD196" s="31" t="s">
        <v>413</v>
      </c>
      <c r="AE196" s="31" t="s">
        <v>416</v>
      </c>
      <c r="AF196" s="26"/>
      <c r="AG196" s="30">
        <f>SUM(F196,H196,J196,L196,N196,P196,R196,U196,W196,Y196,Z196,AA196,AB196)</f>
        <v>0</v>
      </c>
      <c r="AH196" s="30">
        <f t="shared" si="12"/>
        <v>0</v>
      </c>
      <c r="AI196" s="28">
        <f>SUM(G196,I196,K196,M196,O196,Q196,S196,T196,V196,X196)</f>
        <v>0</v>
      </c>
      <c r="AJ196" s="39">
        <f t="shared" si="13"/>
        <v>0</v>
      </c>
      <c r="AK196" s="40">
        <f>YEAR(C196)-YEAR(B196)+1</f>
        <v>10</v>
      </c>
      <c r="AL196" s="40">
        <f t="shared" si="14"/>
        <v>3</v>
      </c>
      <c r="AM196" s="39">
        <f>AF196+AH196+AJ196+AL196+AC196</f>
        <v>3</v>
      </c>
      <c r="AN196" s="37">
        <f t="shared" si="15"/>
        <v>3</v>
      </c>
      <c r="AO196" s="33"/>
    </row>
    <row r="197" spans="1:41" s="8" customFormat="1" ht="15.75" x14ac:dyDescent="0.25">
      <c r="A197" s="23">
        <v>33609</v>
      </c>
      <c r="B197" s="24">
        <v>32234</v>
      </c>
      <c r="C197" s="24">
        <v>45291</v>
      </c>
      <c r="D197" s="25" t="s">
        <v>453</v>
      </c>
      <c r="F197" s="27"/>
      <c r="G197" s="28"/>
      <c r="H197" s="27"/>
      <c r="I197" s="28"/>
      <c r="J197" s="27"/>
      <c r="K197" s="28"/>
      <c r="L197" s="27"/>
      <c r="M197" s="28"/>
      <c r="N197" s="27"/>
      <c r="O197" s="28"/>
      <c r="P197" s="27"/>
      <c r="Q197" s="28"/>
      <c r="R197" s="27"/>
      <c r="S197" s="28"/>
      <c r="T197" s="28"/>
      <c r="U197" s="27"/>
      <c r="V197" s="28"/>
      <c r="W197" s="27"/>
      <c r="X197" s="28"/>
      <c r="Y197" s="27"/>
      <c r="Z197" s="27"/>
      <c r="AA197" s="27"/>
      <c r="AB197" s="27"/>
      <c r="AC197" s="29"/>
      <c r="AD197" s="31" t="s">
        <v>451</v>
      </c>
      <c r="AE197" s="31" t="s">
        <v>452</v>
      </c>
      <c r="AF197" s="26"/>
      <c r="AG197" s="30">
        <f>SUM(F197,H197,J197,L197,N197,P197,R197,U197,W197,Y197,Z197,AA197,AB197)</f>
        <v>0</v>
      </c>
      <c r="AH197" s="30">
        <f t="shared" si="12"/>
        <v>0</v>
      </c>
      <c r="AI197" s="28">
        <f>SUM(G197,I197,K197,M197,O197,Q197,S197,T197,V197,X197)</f>
        <v>0</v>
      </c>
      <c r="AJ197" s="39">
        <f t="shared" si="13"/>
        <v>0</v>
      </c>
      <c r="AK197" s="40">
        <f>YEAR(C197)-YEAR(B197)+1</f>
        <v>36</v>
      </c>
      <c r="AL197" s="40">
        <f t="shared" si="14"/>
        <v>3</v>
      </c>
      <c r="AM197" s="39">
        <f>AF197+AH197+AJ197+AL197+AC197</f>
        <v>3</v>
      </c>
      <c r="AN197" s="37">
        <f t="shared" si="15"/>
        <v>3</v>
      </c>
      <c r="AO197" s="33"/>
    </row>
    <row r="198" spans="1:41" s="8" customFormat="1" ht="15.75" x14ac:dyDescent="0.25">
      <c r="A198" s="23">
        <v>109869</v>
      </c>
      <c r="B198" s="24">
        <v>30702</v>
      </c>
      <c r="C198" s="24">
        <v>45291</v>
      </c>
      <c r="D198" s="25" t="s">
        <v>468</v>
      </c>
      <c r="F198" s="27"/>
      <c r="G198" s="28"/>
      <c r="H198" s="27"/>
      <c r="I198" s="28"/>
      <c r="J198" s="27"/>
      <c r="K198" s="28"/>
      <c r="L198" s="27"/>
      <c r="M198" s="28"/>
      <c r="N198" s="27"/>
      <c r="O198" s="28"/>
      <c r="P198" s="27"/>
      <c r="Q198" s="28"/>
      <c r="R198" s="27"/>
      <c r="S198" s="28"/>
      <c r="T198" s="28"/>
      <c r="U198" s="27"/>
      <c r="V198" s="28"/>
      <c r="W198" s="27"/>
      <c r="X198" s="28"/>
      <c r="Y198" s="27"/>
      <c r="Z198" s="27"/>
      <c r="AA198" s="27"/>
      <c r="AB198" s="27"/>
      <c r="AC198" s="29"/>
      <c r="AD198" s="31" t="s">
        <v>466</v>
      </c>
      <c r="AE198" s="31" t="s">
        <v>467</v>
      </c>
      <c r="AF198" s="26"/>
      <c r="AG198" s="30">
        <f>SUM(F198,H198,J198,L198,N198,P198,R198,U198,W198,Y198,Z198,AA198,AB198)</f>
        <v>0</v>
      </c>
      <c r="AH198" s="30">
        <f t="shared" si="12"/>
        <v>0</v>
      </c>
      <c r="AI198" s="28">
        <f>SUM(G198,I198,K198,M198,O198,Q198,S198,T198,V198,X198)</f>
        <v>0</v>
      </c>
      <c r="AJ198" s="39">
        <f t="shared" si="13"/>
        <v>0</v>
      </c>
      <c r="AK198" s="40">
        <f>YEAR(C198)-YEAR(B198)+1</f>
        <v>40</v>
      </c>
      <c r="AL198" s="40">
        <f t="shared" si="14"/>
        <v>3</v>
      </c>
      <c r="AM198" s="39">
        <f>AF198+AH198+AJ198+AL198+AC198</f>
        <v>3</v>
      </c>
      <c r="AN198" s="37">
        <f t="shared" si="15"/>
        <v>3</v>
      </c>
      <c r="AO198" s="33"/>
    </row>
    <row r="199" spans="1:41" s="8" customFormat="1" ht="15.75" x14ac:dyDescent="0.25">
      <c r="A199" s="23">
        <v>175792</v>
      </c>
      <c r="B199" s="24">
        <v>41285</v>
      </c>
      <c r="C199" s="24">
        <v>45291</v>
      </c>
      <c r="D199" s="25" t="s">
        <v>482</v>
      </c>
      <c r="F199" s="27"/>
      <c r="G199" s="28"/>
      <c r="H199" s="27"/>
      <c r="I199" s="28"/>
      <c r="J199" s="27"/>
      <c r="K199" s="28"/>
      <c r="L199" s="27"/>
      <c r="M199" s="28"/>
      <c r="N199" s="27"/>
      <c r="O199" s="28"/>
      <c r="P199" s="27"/>
      <c r="Q199" s="28"/>
      <c r="R199" s="27"/>
      <c r="S199" s="28"/>
      <c r="T199" s="28"/>
      <c r="U199" s="27"/>
      <c r="V199" s="28"/>
      <c r="W199" s="27"/>
      <c r="X199" s="28"/>
      <c r="Y199" s="27"/>
      <c r="Z199" s="27"/>
      <c r="AA199" s="27"/>
      <c r="AB199" s="27"/>
      <c r="AC199" s="29"/>
      <c r="AD199" s="31" t="s">
        <v>480</v>
      </c>
      <c r="AE199" s="31" t="s">
        <v>481</v>
      </c>
      <c r="AF199" s="26"/>
      <c r="AG199" s="30">
        <f>SUM(F199,H199,J199,L199,N199,P199,R199,U199,W199,Y199,Z199,AA199,AB199)</f>
        <v>0</v>
      </c>
      <c r="AH199" s="30">
        <f t="shared" si="12"/>
        <v>0</v>
      </c>
      <c r="AI199" s="28">
        <f>SUM(G199,I199,K199,M199,O199,Q199,S199,T199,V199,X199)</f>
        <v>0</v>
      </c>
      <c r="AJ199" s="39">
        <f t="shared" si="13"/>
        <v>0</v>
      </c>
      <c r="AK199" s="40">
        <f>YEAR(C199)-YEAR(B199)+1</f>
        <v>11</v>
      </c>
      <c r="AL199" s="40">
        <f t="shared" si="14"/>
        <v>3</v>
      </c>
      <c r="AM199" s="39">
        <f>AF199+AH199+AJ199+AL199+AC199</f>
        <v>3</v>
      </c>
      <c r="AN199" s="37">
        <f t="shared" si="15"/>
        <v>3</v>
      </c>
      <c r="AO199" s="33"/>
    </row>
    <row r="200" spans="1:41" s="8" customFormat="1" ht="15.75" x14ac:dyDescent="0.25">
      <c r="A200" s="23">
        <v>136333</v>
      </c>
      <c r="B200" s="24">
        <v>40185</v>
      </c>
      <c r="C200" s="24">
        <v>45291</v>
      </c>
      <c r="D200" s="25" t="s">
        <v>506</v>
      </c>
      <c r="F200" s="27"/>
      <c r="G200" s="28"/>
      <c r="H200" s="27"/>
      <c r="I200" s="28"/>
      <c r="J200" s="27"/>
      <c r="K200" s="28"/>
      <c r="L200" s="27"/>
      <c r="M200" s="28"/>
      <c r="N200" s="27"/>
      <c r="O200" s="28"/>
      <c r="P200" s="27"/>
      <c r="Q200" s="28"/>
      <c r="R200" s="27"/>
      <c r="S200" s="28"/>
      <c r="T200" s="28"/>
      <c r="U200" s="27"/>
      <c r="V200" s="28"/>
      <c r="W200" s="27"/>
      <c r="X200" s="28"/>
      <c r="Y200" s="27"/>
      <c r="Z200" s="27"/>
      <c r="AA200" s="27"/>
      <c r="AB200" s="27"/>
      <c r="AC200" s="29"/>
      <c r="AD200" s="31" t="s">
        <v>505</v>
      </c>
      <c r="AE200" s="31" t="s">
        <v>21</v>
      </c>
      <c r="AF200" s="26"/>
      <c r="AG200" s="30">
        <f>SUM(F200,H200,J200,L200,N200,P200,R200,U200,W200,Y200,Z200,AA200,AB200)</f>
        <v>0</v>
      </c>
      <c r="AH200" s="30">
        <f t="shared" si="12"/>
        <v>0</v>
      </c>
      <c r="AI200" s="28">
        <f>SUM(G200,I200,K200,M200,O200,Q200,S200,T200,V200,X200)</f>
        <v>0</v>
      </c>
      <c r="AJ200" s="39">
        <f t="shared" si="13"/>
        <v>0</v>
      </c>
      <c r="AK200" s="40">
        <f>YEAR(C200)-YEAR(B200)+1</f>
        <v>14</v>
      </c>
      <c r="AL200" s="40">
        <f t="shared" si="14"/>
        <v>3</v>
      </c>
      <c r="AM200" s="39">
        <f>AF200+AH200+AJ200+AL200+AC200</f>
        <v>3</v>
      </c>
      <c r="AN200" s="37">
        <f t="shared" si="15"/>
        <v>3</v>
      </c>
      <c r="AO200" s="33"/>
    </row>
    <row r="201" spans="1:41" s="8" customFormat="1" ht="15.75" x14ac:dyDescent="0.25">
      <c r="A201" s="23">
        <v>33620</v>
      </c>
      <c r="B201" s="24">
        <v>35217</v>
      </c>
      <c r="C201" s="24">
        <v>45291</v>
      </c>
      <c r="D201" s="25" t="s">
        <v>520</v>
      </c>
      <c r="F201" s="27"/>
      <c r="G201" s="28"/>
      <c r="H201" s="27"/>
      <c r="I201" s="28"/>
      <c r="J201" s="27"/>
      <c r="K201" s="28"/>
      <c r="L201" s="27"/>
      <c r="M201" s="28"/>
      <c r="N201" s="27"/>
      <c r="O201" s="28"/>
      <c r="P201" s="27"/>
      <c r="Q201" s="28"/>
      <c r="R201" s="27"/>
      <c r="S201" s="28"/>
      <c r="T201" s="28"/>
      <c r="U201" s="27"/>
      <c r="V201" s="28"/>
      <c r="W201" s="27"/>
      <c r="X201" s="28"/>
      <c r="Y201" s="27"/>
      <c r="Z201" s="27"/>
      <c r="AA201" s="27"/>
      <c r="AB201" s="27"/>
      <c r="AC201" s="29"/>
      <c r="AD201" s="31" t="s">
        <v>515</v>
      </c>
      <c r="AE201" s="31" t="s">
        <v>210</v>
      </c>
      <c r="AF201" s="26"/>
      <c r="AG201" s="30">
        <f>SUM(F201,H201,J201,L201,N201,P201,R201,U201,W201,Y201,Z201,AA201,AB201)</f>
        <v>0</v>
      </c>
      <c r="AH201" s="30">
        <f t="shared" si="12"/>
        <v>0</v>
      </c>
      <c r="AI201" s="28">
        <f>SUM(G201,I201,K201,M201,O201,Q201,S201,T201,V201,X201)</f>
        <v>0</v>
      </c>
      <c r="AJ201" s="39">
        <f t="shared" si="13"/>
        <v>0</v>
      </c>
      <c r="AK201" s="40">
        <f>YEAR(C201)-YEAR(B201)+1</f>
        <v>28</v>
      </c>
      <c r="AL201" s="40">
        <f t="shared" si="14"/>
        <v>3</v>
      </c>
      <c r="AM201" s="39">
        <f>AF201+AH201+AJ201+AL201+AC201</f>
        <v>3</v>
      </c>
      <c r="AN201" s="37">
        <f t="shared" si="15"/>
        <v>3</v>
      </c>
      <c r="AO201" s="33"/>
    </row>
    <row r="202" spans="1:41" s="8" customFormat="1" ht="15.75" x14ac:dyDescent="0.25">
      <c r="A202" s="23">
        <v>109868</v>
      </c>
      <c r="B202" s="24">
        <v>30264</v>
      </c>
      <c r="C202" s="24">
        <v>45291</v>
      </c>
      <c r="D202" s="25" t="s">
        <v>547</v>
      </c>
      <c r="F202" s="27"/>
      <c r="G202" s="28"/>
      <c r="H202" s="27"/>
      <c r="I202" s="28"/>
      <c r="J202" s="27"/>
      <c r="K202" s="28"/>
      <c r="L202" s="27"/>
      <c r="M202" s="28"/>
      <c r="N202" s="27"/>
      <c r="O202" s="28"/>
      <c r="P202" s="27"/>
      <c r="Q202" s="28"/>
      <c r="R202" s="27"/>
      <c r="S202" s="28"/>
      <c r="T202" s="28"/>
      <c r="U202" s="27"/>
      <c r="V202" s="28"/>
      <c r="W202" s="27"/>
      <c r="X202" s="28"/>
      <c r="Y202" s="27"/>
      <c r="Z202" s="27"/>
      <c r="AA202" s="27"/>
      <c r="AB202" s="27"/>
      <c r="AC202" s="29"/>
      <c r="AD202" s="31" t="s">
        <v>542</v>
      </c>
      <c r="AE202" s="31" t="s">
        <v>546</v>
      </c>
      <c r="AF202" s="26"/>
      <c r="AG202" s="30">
        <f>SUM(F202,H202,J202,L202,N202,P202,R202,U202,W202,Y202,Z202,AA202,AB202)</f>
        <v>0</v>
      </c>
      <c r="AH202" s="30">
        <f t="shared" si="12"/>
        <v>0</v>
      </c>
      <c r="AI202" s="28">
        <f>SUM(G202,I202,K202,M202,O202,Q202,S202,T202,V202,X202)</f>
        <v>0</v>
      </c>
      <c r="AJ202" s="39">
        <f t="shared" si="13"/>
        <v>0</v>
      </c>
      <c r="AK202" s="40">
        <f>YEAR(C202)-YEAR(B202)+1</f>
        <v>42</v>
      </c>
      <c r="AL202" s="40">
        <f t="shared" si="14"/>
        <v>3</v>
      </c>
      <c r="AM202" s="39">
        <f>AF202+AH202+AJ202+AL202+AC202</f>
        <v>3</v>
      </c>
      <c r="AN202" s="37">
        <f t="shared" si="15"/>
        <v>3</v>
      </c>
      <c r="AO202" s="33"/>
    </row>
    <row r="203" spans="1:41" s="8" customFormat="1" ht="15.75" x14ac:dyDescent="0.25">
      <c r="A203" s="23">
        <v>107503</v>
      </c>
      <c r="B203" s="24">
        <v>39315</v>
      </c>
      <c r="C203" s="24">
        <v>45291</v>
      </c>
      <c r="D203" s="25" t="s">
        <v>553</v>
      </c>
      <c r="F203" s="27"/>
      <c r="G203" s="28"/>
      <c r="H203" s="27"/>
      <c r="I203" s="28"/>
      <c r="J203" s="27"/>
      <c r="K203" s="28"/>
      <c r="L203" s="27"/>
      <c r="M203" s="28"/>
      <c r="N203" s="27"/>
      <c r="O203" s="28"/>
      <c r="P203" s="27"/>
      <c r="Q203" s="28"/>
      <c r="R203" s="27"/>
      <c r="S203" s="28"/>
      <c r="T203" s="28"/>
      <c r="U203" s="27"/>
      <c r="V203" s="28"/>
      <c r="W203" s="27"/>
      <c r="X203" s="28"/>
      <c r="Y203" s="27"/>
      <c r="Z203" s="27"/>
      <c r="AA203" s="27"/>
      <c r="AB203" s="27"/>
      <c r="AC203" s="29"/>
      <c r="AD203" s="31" t="s">
        <v>551</v>
      </c>
      <c r="AE203" s="31" t="s">
        <v>64</v>
      </c>
      <c r="AF203" s="26"/>
      <c r="AG203" s="30">
        <f>SUM(F203,H203,J203,L203,N203,P203,R203,U203,W203,Y203,Z203,AA203,AB203)</f>
        <v>0</v>
      </c>
      <c r="AH203" s="30">
        <f t="shared" si="12"/>
        <v>0</v>
      </c>
      <c r="AI203" s="28">
        <f>SUM(G203,I203,K203,M203,O203,Q203,S203,T203,V203,X203)</f>
        <v>0</v>
      </c>
      <c r="AJ203" s="39">
        <f t="shared" si="13"/>
        <v>0</v>
      </c>
      <c r="AK203" s="40">
        <f>YEAR(C203)-YEAR(B203)+1</f>
        <v>17</v>
      </c>
      <c r="AL203" s="40">
        <f t="shared" si="14"/>
        <v>3</v>
      </c>
      <c r="AM203" s="39">
        <f>AF203+AH203+AJ203+AL203+AC203</f>
        <v>3</v>
      </c>
      <c r="AN203" s="37">
        <f t="shared" si="15"/>
        <v>3</v>
      </c>
      <c r="AO203" s="33"/>
    </row>
    <row r="204" spans="1:41" s="8" customFormat="1" ht="15.75" x14ac:dyDescent="0.25">
      <c r="A204" s="23">
        <v>179137</v>
      </c>
      <c r="B204" s="24">
        <v>41410</v>
      </c>
      <c r="C204" s="24">
        <v>45291</v>
      </c>
      <c r="D204" s="25" t="s">
        <v>574</v>
      </c>
      <c r="F204" s="27"/>
      <c r="G204" s="28"/>
      <c r="H204" s="27"/>
      <c r="I204" s="28"/>
      <c r="J204" s="27"/>
      <c r="K204" s="28"/>
      <c r="L204" s="27"/>
      <c r="M204" s="28"/>
      <c r="N204" s="27"/>
      <c r="O204" s="28"/>
      <c r="P204" s="27"/>
      <c r="Q204" s="28"/>
      <c r="R204" s="27"/>
      <c r="S204" s="28"/>
      <c r="T204" s="28"/>
      <c r="U204" s="27"/>
      <c r="V204" s="28"/>
      <c r="W204" s="27"/>
      <c r="X204" s="28"/>
      <c r="Y204" s="27"/>
      <c r="Z204" s="27"/>
      <c r="AA204" s="27"/>
      <c r="AB204" s="27"/>
      <c r="AC204" s="29"/>
      <c r="AD204" s="31" t="s">
        <v>573</v>
      </c>
      <c r="AE204" s="31" t="s">
        <v>76</v>
      </c>
      <c r="AF204" s="26"/>
      <c r="AG204" s="30">
        <f>SUM(F204,H204,J204,L204,N204,P204,R204,U204,W204,Y204,Z204,AA204,AB204)</f>
        <v>0</v>
      </c>
      <c r="AH204" s="30">
        <f t="shared" si="12"/>
        <v>0</v>
      </c>
      <c r="AI204" s="28">
        <f>SUM(G204,I204,K204,M204,O204,Q204,S204,T204,V204,X204)</f>
        <v>0</v>
      </c>
      <c r="AJ204" s="39">
        <f t="shared" si="13"/>
        <v>0</v>
      </c>
      <c r="AK204" s="40">
        <f>YEAR(C204)-YEAR(B204)+1</f>
        <v>11</v>
      </c>
      <c r="AL204" s="40">
        <f t="shared" si="14"/>
        <v>3</v>
      </c>
      <c r="AM204" s="39">
        <f>AF204+AH204+AJ204+AL204+AC204</f>
        <v>3</v>
      </c>
      <c r="AN204" s="37">
        <f t="shared" si="15"/>
        <v>3</v>
      </c>
      <c r="AO204" s="33"/>
    </row>
    <row r="205" spans="1:41" s="8" customFormat="1" ht="15.75" x14ac:dyDescent="0.25">
      <c r="A205" s="23">
        <v>33642</v>
      </c>
      <c r="B205" s="24">
        <v>31413</v>
      </c>
      <c r="C205" s="24">
        <v>45291</v>
      </c>
      <c r="D205" s="25" t="s">
        <v>596</v>
      </c>
      <c r="F205" s="27"/>
      <c r="G205" s="28"/>
      <c r="H205" s="27"/>
      <c r="I205" s="28"/>
      <c r="J205" s="27"/>
      <c r="K205" s="28"/>
      <c r="L205" s="27"/>
      <c r="M205" s="28"/>
      <c r="N205" s="27"/>
      <c r="O205" s="28"/>
      <c r="P205" s="27"/>
      <c r="Q205" s="28"/>
      <c r="R205" s="27"/>
      <c r="S205" s="28"/>
      <c r="T205" s="28"/>
      <c r="U205" s="27"/>
      <c r="V205" s="28"/>
      <c r="W205" s="27"/>
      <c r="X205" s="28"/>
      <c r="Y205" s="27"/>
      <c r="Z205" s="27"/>
      <c r="AA205" s="27"/>
      <c r="AB205" s="27"/>
      <c r="AC205" s="29"/>
      <c r="AD205" s="31" t="s">
        <v>595</v>
      </c>
      <c r="AE205" s="31" t="s">
        <v>42</v>
      </c>
      <c r="AF205" s="26"/>
      <c r="AG205" s="30">
        <f>SUM(F205,H205,J205,L205,N205,P205,R205,U205,W205,Y205,Z205,AA205,AB205)</f>
        <v>0</v>
      </c>
      <c r="AH205" s="30">
        <f t="shared" si="12"/>
        <v>0</v>
      </c>
      <c r="AI205" s="28">
        <f>SUM(G205,I205,K205,M205,O205,Q205,S205,T205,V205,X205)</f>
        <v>0</v>
      </c>
      <c r="AJ205" s="39">
        <f t="shared" si="13"/>
        <v>0</v>
      </c>
      <c r="AK205" s="40">
        <f>YEAR(C205)-YEAR(B205)+1</f>
        <v>38</v>
      </c>
      <c r="AL205" s="40">
        <f t="shared" si="14"/>
        <v>3</v>
      </c>
      <c r="AM205" s="39">
        <f>AF205+AH205+AJ205+AL205+AC205</f>
        <v>3</v>
      </c>
      <c r="AN205" s="37">
        <f t="shared" si="15"/>
        <v>3</v>
      </c>
      <c r="AO205" s="33"/>
    </row>
    <row r="206" spans="1:41" s="8" customFormat="1" ht="15.75" x14ac:dyDescent="0.25">
      <c r="A206" s="23">
        <v>129594</v>
      </c>
      <c r="B206" s="24">
        <v>39983</v>
      </c>
      <c r="C206" s="24">
        <v>45291</v>
      </c>
      <c r="D206" s="25" t="s">
        <v>612</v>
      </c>
      <c r="F206" s="27"/>
      <c r="G206" s="28"/>
      <c r="H206" s="27"/>
      <c r="I206" s="28"/>
      <c r="J206" s="27"/>
      <c r="K206" s="28"/>
      <c r="L206" s="27"/>
      <c r="M206" s="28"/>
      <c r="N206" s="27"/>
      <c r="O206" s="28"/>
      <c r="P206" s="27"/>
      <c r="Q206" s="28"/>
      <c r="R206" s="27"/>
      <c r="S206" s="28"/>
      <c r="T206" s="28"/>
      <c r="U206" s="27"/>
      <c r="V206" s="28"/>
      <c r="W206" s="27"/>
      <c r="X206" s="28"/>
      <c r="Y206" s="27"/>
      <c r="Z206" s="27"/>
      <c r="AA206" s="27"/>
      <c r="AB206" s="27"/>
      <c r="AC206" s="29"/>
      <c r="AD206" s="31" t="s">
        <v>610</v>
      </c>
      <c r="AE206" s="31" t="s">
        <v>611</v>
      </c>
      <c r="AF206" s="26"/>
      <c r="AG206" s="30">
        <f>SUM(F206,H206,J206,L206,N206,P206,R206,U206,W206,Y206,Z206,AA206,AB206)</f>
        <v>0</v>
      </c>
      <c r="AH206" s="30">
        <f t="shared" si="12"/>
        <v>0</v>
      </c>
      <c r="AI206" s="28">
        <f>SUM(G206,I206,K206,M206,O206,Q206,S206,T206,V206,X206)</f>
        <v>0</v>
      </c>
      <c r="AJ206" s="39">
        <f t="shared" si="13"/>
        <v>0</v>
      </c>
      <c r="AK206" s="40">
        <f>YEAR(C206)-YEAR(B206)+1</f>
        <v>15</v>
      </c>
      <c r="AL206" s="40">
        <f t="shared" si="14"/>
        <v>3</v>
      </c>
      <c r="AM206" s="39">
        <f>AF206+AH206+AJ206+AL206+AC206</f>
        <v>3</v>
      </c>
      <c r="AN206" s="37">
        <f t="shared" si="15"/>
        <v>3</v>
      </c>
      <c r="AO206" s="33"/>
    </row>
    <row r="207" spans="1:41" s="8" customFormat="1" ht="15.75" x14ac:dyDescent="0.25">
      <c r="A207" s="23">
        <v>166578</v>
      </c>
      <c r="B207" s="24">
        <v>41000</v>
      </c>
      <c r="C207" s="24">
        <v>45291</v>
      </c>
      <c r="D207" s="25" t="s">
        <v>614</v>
      </c>
      <c r="F207" s="27"/>
      <c r="G207" s="28"/>
      <c r="H207" s="27"/>
      <c r="I207" s="28"/>
      <c r="J207" s="27"/>
      <c r="K207" s="28"/>
      <c r="L207" s="27"/>
      <c r="M207" s="28"/>
      <c r="N207" s="27"/>
      <c r="O207" s="28"/>
      <c r="P207" s="27"/>
      <c r="Q207" s="28"/>
      <c r="R207" s="27"/>
      <c r="S207" s="28"/>
      <c r="T207" s="28"/>
      <c r="U207" s="27"/>
      <c r="V207" s="28"/>
      <c r="W207" s="27"/>
      <c r="X207" s="28"/>
      <c r="Y207" s="27"/>
      <c r="Z207" s="27"/>
      <c r="AA207" s="27"/>
      <c r="AB207" s="27"/>
      <c r="AC207" s="29"/>
      <c r="AD207" s="31" t="s">
        <v>613</v>
      </c>
      <c r="AE207" s="31" t="s">
        <v>40</v>
      </c>
      <c r="AF207" s="26"/>
      <c r="AG207" s="30">
        <f>SUM(F207,H207,J207,L207,N207,P207,R207,U207,W207,Y207,Z207,AA207,AB207)</f>
        <v>0</v>
      </c>
      <c r="AH207" s="30">
        <f t="shared" si="12"/>
        <v>0</v>
      </c>
      <c r="AI207" s="28">
        <f>SUM(G207,I207,K207,M207,O207,Q207,S207,T207,V207,X207)</f>
        <v>0</v>
      </c>
      <c r="AJ207" s="39">
        <f t="shared" si="13"/>
        <v>0</v>
      </c>
      <c r="AK207" s="40">
        <f>YEAR(C207)-YEAR(B207)+1</f>
        <v>12</v>
      </c>
      <c r="AL207" s="40">
        <f t="shared" si="14"/>
        <v>3</v>
      </c>
      <c r="AM207" s="39">
        <f>AF207+AH207+AJ207+AL207+AC207</f>
        <v>3</v>
      </c>
      <c r="AN207" s="37">
        <f t="shared" si="15"/>
        <v>3</v>
      </c>
      <c r="AO207" s="33"/>
    </row>
    <row r="208" spans="1:41" s="8" customFormat="1" ht="15.75" x14ac:dyDescent="0.25">
      <c r="A208" s="23">
        <v>169048</v>
      </c>
      <c r="B208" s="24">
        <v>41000</v>
      </c>
      <c r="C208" s="24">
        <v>45291</v>
      </c>
      <c r="D208" s="25" t="s">
        <v>622</v>
      </c>
      <c r="F208" s="27"/>
      <c r="G208" s="28"/>
      <c r="H208" s="27"/>
      <c r="I208" s="28"/>
      <c r="J208" s="27"/>
      <c r="K208" s="28"/>
      <c r="L208" s="27"/>
      <c r="M208" s="28"/>
      <c r="N208" s="27"/>
      <c r="O208" s="28"/>
      <c r="P208" s="27"/>
      <c r="Q208" s="28"/>
      <c r="R208" s="27"/>
      <c r="S208" s="28"/>
      <c r="T208" s="28"/>
      <c r="U208" s="27"/>
      <c r="V208" s="28"/>
      <c r="W208" s="27"/>
      <c r="X208" s="28"/>
      <c r="Y208" s="27"/>
      <c r="Z208" s="27"/>
      <c r="AA208" s="27"/>
      <c r="AB208" s="27"/>
      <c r="AC208" s="29"/>
      <c r="AD208" s="31" t="s">
        <v>621</v>
      </c>
      <c r="AE208" s="31" t="s">
        <v>60</v>
      </c>
      <c r="AF208" s="26"/>
      <c r="AG208" s="30">
        <f>SUM(F208,H208,J208,L208,N208,P208,R208,U208,W208,Y208,Z208,AA208,AB208)</f>
        <v>0</v>
      </c>
      <c r="AH208" s="30">
        <f t="shared" si="12"/>
        <v>0</v>
      </c>
      <c r="AI208" s="28">
        <f>SUM(G208,I208,K208,M208,O208,Q208,S208,T208,V208,X208)</f>
        <v>0</v>
      </c>
      <c r="AJ208" s="39">
        <f t="shared" si="13"/>
        <v>0</v>
      </c>
      <c r="AK208" s="40">
        <f>YEAR(C208)-YEAR(B208)+1</f>
        <v>12</v>
      </c>
      <c r="AL208" s="40">
        <f t="shared" si="14"/>
        <v>3</v>
      </c>
      <c r="AM208" s="39">
        <f>AF208+AH208+AJ208+AL208+AC208</f>
        <v>3</v>
      </c>
      <c r="AN208" s="37">
        <f t="shared" si="15"/>
        <v>3</v>
      </c>
      <c r="AO208" s="33"/>
    </row>
    <row r="209" spans="1:41" s="8" customFormat="1" ht="15.75" x14ac:dyDescent="0.25">
      <c r="A209" s="23">
        <v>138483</v>
      </c>
      <c r="B209" s="24">
        <v>40240</v>
      </c>
      <c r="C209" s="24">
        <v>45291</v>
      </c>
      <c r="D209" s="25" t="s">
        <v>642</v>
      </c>
      <c r="F209" s="27"/>
      <c r="G209" s="28"/>
      <c r="H209" s="27"/>
      <c r="I209" s="28"/>
      <c r="J209" s="27"/>
      <c r="K209" s="28"/>
      <c r="L209" s="27"/>
      <c r="M209" s="28"/>
      <c r="N209" s="27"/>
      <c r="O209" s="28"/>
      <c r="P209" s="27"/>
      <c r="Q209" s="28"/>
      <c r="R209" s="27"/>
      <c r="S209" s="28"/>
      <c r="T209" s="28"/>
      <c r="U209" s="27"/>
      <c r="V209" s="28"/>
      <c r="W209" s="27"/>
      <c r="X209" s="28"/>
      <c r="Y209" s="27"/>
      <c r="Z209" s="27"/>
      <c r="AA209" s="27"/>
      <c r="AB209" s="27"/>
      <c r="AC209" s="29"/>
      <c r="AD209" s="31" t="s">
        <v>641</v>
      </c>
      <c r="AE209" s="31" t="s">
        <v>25</v>
      </c>
      <c r="AF209" s="26"/>
      <c r="AG209" s="30">
        <f>SUM(F209,H209,J209,L209,N209,P209,R209,U209,W209,Y209,Z209,AA209,AB209)</f>
        <v>0</v>
      </c>
      <c r="AH209" s="30">
        <f t="shared" si="12"/>
        <v>0</v>
      </c>
      <c r="AI209" s="28">
        <f>SUM(G209,I209,K209,M209,O209,Q209,S209,T209,V209,X209)</f>
        <v>0</v>
      </c>
      <c r="AJ209" s="39">
        <f t="shared" si="13"/>
        <v>0</v>
      </c>
      <c r="AK209" s="40">
        <f>YEAR(C209)-YEAR(B209)+1</f>
        <v>14</v>
      </c>
      <c r="AL209" s="40">
        <f t="shared" si="14"/>
        <v>3</v>
      </c>
      <c r="AM209" s="39">
        <f>AF209+AH209+AJ209+AL209+AC209</f>
        <v>3</v>
      </c>
      <c r="AN209" s="37">
        <f t="shared" si="15"/>
        <v>3</v>
      </c>
      <c r="AO209" s="33"/>
    </row>
    <row r="210" spans="1:41" s="8" customFormat="1" ht="15.75" x14ac:dyDescent="0.25">
      <c r="A210" s="23">
        <v>163399</v>
      </c>
      <c r="B210" s="24">
        <v>40934</v>
      </c>
      <c r="C210" s="24">
        <v>45291</v>
      </c>
      <c r="D210" s="25" t="s">
        <v>654</v>
      </c>
      <c r="F210" s="27"/>
      <c r="G210" s="28"/>
      <c r="H210" s="27"/>
      <c r="I210" s="28"/>
      <c r="J210" s="27"/>
      <c r="K210" s="28"/>
      <c r="L210" s="27"/>
      <c r="M210" s="28"/>
      <c r="N210" s="27"/>
      <c r="O210" s="28"/>
      <c r="P210" s="27"/>
      <c r="Q210" s="28"/>
      <c r="R210" s="27"/>
      <c r="S210" s="28"/>
      <c r="T210" s="28"/>
      <c r="U210" s="27"/>
      <c r="V210" s="28"/>
      <c r="W210" s="27"/>
      <c r="X210" s="28"/>
      <c r="Y210" s="27"/>
      <c r="Z210" s="27"/>
      <c r="AA210" s="27"/>
      <c r="AB210" s="27"/>
      <c r="AC210" s="29"/>
      <c r="AD210" s="31" t="s">
        <v>652</v>
      </c>
      <c r="AE210" s="31" t="s">
        <v>210</v>
      </c>
      <c r="AF210" s="26"/>
      <c r="AG210" s="30">
        <f>SUM(F210,H210,J210,L210,N210,P210,R210,U210,W210,Y210,Z210,AA210,AB210)</f>
        <v>0</v>
      </c>
      <c r="AH210" s="30">
        <f t="shared" si="12"/>
        <v>0</v>
      </c>
      <c r="AI210" s="28">
        <f>SUM(G210,I210,K210,M210,O210,Q210,S210,T210,V210,X210)</f>
        <v>0</v>
      </c>
      <c r="AJ210" s="39">
        <f t="shared" si="13"/>
        <v>0</v>
      </c>
      <c r="AK210" s="40">
        <f>YEAR(C210)-YEAR(B210)+1</f>
        <v>12</v>
      </c>
      <c r="AL210" s="40">
        <f t="shared" si="14"/>
        <v>3</v>
      </c>
      <c r="AM210" s="39">
        <f>AF210+AH210+AJ210+AL210+AC210</f>
        <v>3</v>
      </c>
      <c r="AN210" s="37">
        <f t="shared" si="15"/>
        <v>3</v>
      </c>
      <c r="AO210" s="33"/>
    </row>
    <row r="211" spans="1:41" s="8" customFormat="1" ht="15.75" x14ac:dyDescent="0.25">
      <c r="A211" s="23">
        <v>123971</v>
      </c>
      <c r="B211" s="24">
        <v>39842</v>
      </c>
      <c r="C211" s="24">
        <v>45291</v>
      </c>
      <c r="D211" s="25" t="s">
        <v>663</v>
      </c>
      <c r="F211" s="27"/>
      <c r="G211" s="28"/>
      <c r="H211" s="27"/>
      <c r="I211" s="28"/>
      <c r="J211" s="27"/>
      <c r="K211" s="28"/>
      <c r="L211" s="27"/>
      <c r="M211" s="28"/>
      <c r="N211" s="27"/>
      <c r="O211" s="28"/>
      <c r="P211" s="27"/>
      <c r="Q211" s="28"/>
      <c r="R211" s="27"/>
      <c r="S211" s="28"/>
      <c r="T211" s="28"/>
      <c r="U211" s="27"/>
      <c r="V211" s="28"/>
      <c r="W211" s="27"/>
      <c r="X211" s="28"/>
      <c r="Y211" s="27"/>
      <c r="Z211" s="27"/>
      <c r="AA211" s="27"/>
      <c r="AB211" s="27"/>
      <c r="AC211" s="29"/>
      <c r="AD211" s="31" t="s">
        <v>661</v>
      </c>
      <c r="AE211" s="31" t="s">
        <v>662</v>
      </c>
      <c r="AF211" s="26"/>
      <c r="AG211" s="30">
        <f>SUM(F211,H211,J211,L211,N211,P211,R211,U211,W211,Y211,Z211,AA211,AB211)</f>
        <v>0</v>
      </c>
      <c r="AH211" s="30">
        <f t="shared" si="12"/>
        <v>0</v>
      </c>
      <c r="AI211" s="28">
        <f>SUM(G211,I211,K211,M211,O211,Q211,S211,T211,V211,X211)</f>
        <v>0</v>
      </c>
      <c r="AJ211" s="39">
        <f t="shared" si="13"/>
        <v>0</v>
      </c>
      <c r="AK211" s="40">
        <f>YEAR(C211)-YEAR(B211)+1</f>
        <v>15</v>
      </c>
      <c r="AL211" s="40">
        <f t="shared" si="14"/>
        <v>3</v>
      </c>
      <c r="AM211" s="39">
        <f>AF211+AH211+AJ211+AL211+AC211</f>
        <v>3</v>
      </c>
      <c r="AN211" s="37">
        <f t="shared" si="15"/>
        <v>3</v>
      </c>
      <c r="AO211" s="33"/>
    </row>
    <row r="212" spans="1:41" s="8" customFormat="1" ht="15.75" x14ac:dyDescent="0.25">
      <c r="A212" s="23">
        <v>33659</v>
      </c>
      <c r="B212" s="24">
        <v>36861</v>
      </c>
      <c r="C212" s="24">
        <v>45291</v>
      </c>
      <c r="D212" s="25" t="s">
        <v>681</v>
      </c>
      <c r="F212" s="27"/>
      <c r="G212" s="28"/>
      <c r="H212" s="27"/>
      <c r="I212" s="28"/>
      <c r="J212" s="27"/>
      <c r="K212" s="28"/>
      <c r="L212" s="27"/>
      <c r="M212" s="28"/>
      <c r="N212" s="27"/>
      <c r="O212" s="28"/>
      <c r="P212" s="27"/>
      <c r="Q212" s="28"/>
      <c r="R212" s="27"/>
      <c r="S212" s="28"/>
      <c r="T212" s="28"/>
      <c r="U212" s="27"/>
      <c r="V212" s="28"/>
      <c r="W212" s="27"/>
      <c r="X212" s="28"/>
      <c r="Y212" s="27"/>
      <c r="Z212" s="27"/>
      <c r="AA212" s="27"/>
      <c r="AB212" s="27"/>
      <c r="AC212" s="29"/>
      <c r="AD212" s="31" t="s">
        <v>680</v>
      </c>
      <c r="AE212" s="31" t="s">
        <v>21</v>
      </c>
      <c r="AF212" s="26"/>
      <c r="AG212" s="30">
        <f>SUM(F212,H212,J212,L212,N212,P212,R212,U212,W212,Y212,Z212,AA212,AB212)</f>
        <v>0</v>
      </c>
      <c r="AH212" s="30">
        <f t="shared" si="12"/>
        <v>0</v>
      </c>
      <c r="AI212" s="28">
        <f>SUM(G212,I212,K212,M212,O212,Q212,S212,T212,V212,X212)</f>
        <v>0</v>
      </c>
      <c r="AJ212" s="39">
        <f t="shared" si="13"/>
        <v>0</v>
      </c>
      <c r="AK212" s="40">
        <f>YEAR(C212)-YEAR(B212)+1</f>
        <v>24</v>
      </c>
      <c r="AL212" s="40">
        <f t="shared" si="14"/>
        <v>3</v>
      </c>
      <c r="AM212" s="39">
        <f>AF212+AH212+AJ212+AL212+AC212</f>
        <v>3</v>
      </c>
      <c r="AN212" s="37">
        <f t="shared" si="15"/>
        <v>3</v>
      </c>
      <c r="AO212" s="33"/>
    </row>
    <row r="213" spans="1:41" s="8" customFormat="1" ht="15.75" x14ac:dyDescent="0.25">
      <c r="A213" s="23">
        <v>33660</v>
      </c>
      <c r="B213" s="24">
        <v>33725</v>
      </c>
      <c r="C213" s="24">
        <v>45291</v>
      </c>
      <c r="D213" s="25" t="s">
        <v>687</v>
      </c>
      <c r="F213" s="27"/>
      <c r="G213" s="28"/>
      <c r="H213" s="27"/>
      <c r="I213" s="28"/>
      <c r="J213" s="27"/>
      <c r="K213" s="28"/>
      <c r="L213" s="27"/>
      <c r="M213" s="28"/>
      <c r="N213" s="27"/>
      <c r="O213" s="28"/>
      <c r="P213" s="27"/>
      <c r="Q213" s="28"/>
      <c r="R213" s="27"/>
      <c r="S213" s="28"/>
      <c r="T213" s="28"/>
      <c r="U213" s="27"/>
      <c r="V213" s="28"/>
      <c r="W213" s="27"/>
      <c r="X213" s="28"/>
      <c r="Y213" s="27"/>
      <c r="Z213" s="27"/>
      <c r="AA213" s="27"/>
      <c r="AB213" s="27"/>
      <c r="AC213" s="29"/>
      <c r="AD213" s="31" t="s">
        <v>686</v>
      </c>
      <c r="AE213" s="31" t="s">
        <v>443</v>
      </c>
      <c r="AF213" s="26"/>
      <c r="AG213" s="30">
        <f>SUM(F213,H213,J213,L213,N213,P213,R213,U213,W213,Y213,Z213,AA213,AB213)</f>
        <v>0</v>
      </c>
      <c r="AH213" s="30">
        <f t="shared" si="12"/>
        <v>0</v>
      </c>
      <c r="AI213" s="28">
        <f>SUM(G213,I213,K213,M213,O213,Q213,S213,T213,V213,X213)</f>
        <v>0</v>
      </c>
      <c r="AJ213" s="39">
        <f t="shared" si="13"/>
        <v>0</v>
      </c>
      <c r="AK213" s="40">
        <f>YEAR(C213)-YEAR(B213)+1</f>
        <v>32</v>
      </c>
      <c r="AL213" s="40">
        <f t="shared" si="14"/>
        <v>3</v>
      </c>
      <c r="AM213" s="39">
        <f>AF213+AH213+AJ213+AL213+AC213</f>
        <v>3</v>
      </c>
      <c r="AN213" s="37">
        <f t="shared" si="15"/>
        <v>3</v>
      </c>
      <c r="AO213" s="33"/>
    </row>
    <row r="214" spans="1:41" s="8" customFormat="1" ht="15.75" x14ac:dyDescent="0.25">
      <c r="A214" s="23">
        <v>33661</v>
      </c>
      <c r="B214" s="24">
        <v>33239</v>
      </c>
      <c r="C214" s="24">
        <v>45291</v>
      </c>
      <c r="D214" s="25" t="s">
        <v>689</v>
      </c>
      <c r="F214" s="27"/>
      <c r="G214" s="28"/>
      <c r="H214" s="27"/>
      <c r="I214" s="28"/>
      <c r="J214" s="27"/>
      <c r="K214" s="28"/>
      <c r="L214" s="27"/>
      <c r="M214" s="28"/>
      <c r="N214" s="27"/>
      <c r="O214" s="28"/>
      <c r="P214" s="27"/>
      <c r="Q214" s="28"/>
      <c r="R214" s="27"/>
      <c r="S214" s="28"/>
      <c r="T214" s="28"/>
      <c r="U214" s="27"/>
      <c r="V214" s="28"/>
      <c r="W214" s="27"/>
      <c r="X214" s="28"/>
      <c r="Y214" s="27"/>
      <c r="Z214" s="27"/>
      <c r="AA214" s="27"/>
      <c r="AB214" s="27"/>
      <c r="AC214" s="29"/>
      <c r="AD214" s="31" t="s">
        <v>688</v>
      </c>
      <c r="AE214" s="31" t="s">
        <v>40</v>
      </c>
      <c r="AF214" s="26"/>
      <c r="AG214" s="30">
        <f>SUM(F214,H214,J214,L214,N214,P214,R214,U214,W214,Y214,Z214,AA214,AB214)</f>
        <v>0</v>
      </c>
      <c r="AH214" s="30">
        <f t="shared" si="12"/>
        <v>0</v>
      </c>
      <c r="AI214" s="28">
        <f>SUM(G214,I214,K214,M214,O214,Q214,S214,T214,V214,X214)</f>
        <v>0</v>
      </c>
      <c r="AJ214" s="39">
        <f t="shared" si="13"/>
        <v>0</v>
      </c>
      <c r="AK214" s="40">
        <f>YEAR(C214)-YEAR(B214)+1</f>
        <v>33</v>
      </c>
      <c r="AL214" s="40">
        <f t="shared" si="14"/>
        <v>3</v>
      </c>
      <c r="AM214" s="39">
        <f>AF214+AH214+AJ214+AL214+AC214</f>
        <v>3</v>
      </c>
      <c r="AN214" s="37">
        <f t="shared" si="15"/>
        <v>3</v>
      </c>
      <c r="AO214" s="33"/>
    </row>
    <row r="215" spans="1:41" s="8" customFormat="1" ht="15.75" x14ac:dyDescent="0.25">
      <c r="A215" s="23">
        <v>288217</v>
      </c>
      <c r="B215" s="24">
        <v>43624</v>
      </c>
      <c r="C215" s="24">
        <v>45291</v>
      </c>
      <c r="D215" s="25" t="s">
        <v>704</v>
      </c>
      <c r="F215" s="27"/>
      <c r="G215" s="28">
        <v>0.25</v>
      </c>
      <c r="H215" s="27"/>
      <c r="I215" s="28">
        <v>0.25</v>
      </c>
      <c r="J215" s="27"/>
      <c r="K215" s="28"/>
      <c r="L215" s="27"/>
      <c r="M215" s="28">
        <v>0.25</v>
      </c>
      <c r="N215" s="27"/>
      <c r="O215" s="28">
        <v>0.25</v>
      </c>
      <c r="P215" s="27"/>
      <c r="Q215" s="28"/>
      <c r="R215" s="27"/>
      <c r="S215" s="28"/>
      <c r="T215" s="28">
        <v>0.25</v>
      </c>
      <c r="U215" s="27"/>
      <c r="V215" s="28"/>
      <c r="W215" s="27"/>
      <c r="X215" s="28"/>
      <c r="Y215" s="27">
        <v>0.25</v>
      </c>
      <c r="Z215" s="27"/>
      <c r="AA215" s="27"/>
      <c r="AB215" s="27"/>
      <c r="AC215" s="29"/>
      <c r="AD215" s="31" t="s">
        <v>702</v>
      </c>
      <c r="AE215" s="31" t="s">
        <v>703</v>
      </c>
      <c r="AF215" s="26"/>
      <c r="AG215" s="30">
        <f>SUM(F215,H215,J215,L215,N215,P215,R215,U215,W215,Y215,Z215,AA215,AB215)</f>
        <v>0.25</v>
      </c>
      <c r="AH215" s="30">
        <f t="shared" si="12"/>
        <v>0.25</v>
      </c>
      <c r="AI215" s="28">
        <f>SUM(G215,I215,K215,M215,O215,Q215,S215,T215,V215,X215)</f>
        <v>1.25</v>
      </c>
      <c r="AJ215" s="39">
        <f t="shared" si="13"/>
        <v>1.25</v>
      </c>
      <c r="AK215" s="40">
        <f>YEAR(C215)-YEAR(B215)+1</f>
        <v>5</v>
      </c>
      <c r="AL215" s="40">
        <f t="shared" si="14"/>
        <v>1.5</v>
      </c>
      <c r="AM215" s="39">
        <f>AF215+AH215+AJ215+AL215+AC215</f>
        <v>3</v>
      </c>
      <c r="AN215" s="37">
        <f t="shared" si="15"/>
        <v>3</v>
      </c>
      <c r="AO215" s="33"/>
    </row>
    <row r="216" spans="1:41" s="8" customFormat="1" ht="15.75" x14ac:dyDescent="0.25">
      <c r="A216" s="23">
        <v>177620</v>
      </c>
      <c r="B216" s="24">
        <v>41346</v>
      </c>
      <c r="C216" s="24">
        <v>45291</v>
      </c>
      <c r="D216" s="25" t="s">
        <v>711</v>
      </c>
      <c r="F216" s="27"/>
      <c r="G216" s="28"/>
      <c r="H216" s="27"/>
      <c r="I216" s="28"/>
      <c r="J216" s="27"/>
      <c r="K216" s="28"/>
      <c r="L216" s="27"/>
      <c r="M216" s="28"/>
      <c r="N216" s="27"/>
      <c r="O216" s="28"/>
      <c r="P216" s="27"/>
      <c r="Q216" s="28"/>
      <c r="R216" s="27"/>
      <c r="S216" s="28"/>
      <c r="T216" s="28"/>
      <c r="U216" s="27"/>
      <c r="V216" s="28"/>
      <c r="W216" s="27"/>
      <c r="X216" s="28"/>
      <c r="Y216" s="27"/>
      <c r="Z216" s="27"/>
      <c r="AA216" s="27"/>
      <c r="AB216" s="27"/>
      <c r="AC216" s="29"/>
      <c r="AD216" s="31" t="s">
        <v>709</v>
      </c>
      <c r="AE216" s="31" t="s">
        <v>710</v>
      </c>
      <c r="AF216" s="26"/>
      <c r="AG216" s="30">
        <f>SUM(F216,H216,J216,L216,N216,P216,R216,U216,W216,Y216,Z216,AA216,AB216)</f>
        <v>0</v>
      </c>
      <c r="AH216" s="30">
        <f t="shared" si="12"/>
        <v>0</v>
      </c>
      <c r="AI216" s="28">
        <f>SUM(G216,I216,K216,M216,O216,Q216,S216,T216,V216,X216)</f>
        <v>0</v>
      </c>
      <c r="AJ216" s="39">
        <f t="shared" si="13"/>
        <v>0</v>
      </c>
      <c r="AK216" s="40">
        <f>YEAR(C216)-YEAR(B216)+1</f>
        <v>11</v>
      </c>
      <c r="AL216" s="40">
        <f t="shared" si="14"/>
        <v>3</v>
      </c>
      <c r="AM216" s="39">
        <f>AF216+AH216+AJ216+AL216+AC216</f>
        <v>3</v>
      </c>
      <c r="AN216" s="37">
        <f t="shared" si="15"/>
        <v>3</v>
      </c>
      <c r="AO216" s="33"/>
    </row>
    <row r="217" spans="1:41" s="8" customFormat="1" ht="15.75" x14ac:dyDescent="0.25">
      <c r="A217" s="23">
        <v>33632</v>
      </c>
      <c r="B217" s="24">
        <v>29952</v>
      </c>
      <c r="C217" s="24">
        <v>45291</v>
      </c>
      <c r="D217" s="25" t="s">
        <v>735</v>
      </c>
      <c r="F217" s="27"/>
      <c r="G217" s="28"/>
      <c r="H217" s="27"/>
      <c r="I217" s="28"/>
      <c r="J217" s="27"/>
      <c r="K217" s="28"/>
      <c r="L217" s="27"/>
      <c r="M217" s="28"/>
      <c r="N217" s="27"/>
      <c r="O217" s="28"/>
      <c r="P217" s="27"/>
      <c r="Q217" s="28"/>
      <c r="R217" s="27"/>
      <c r="S217" s="28"/>
      <c r="T217" s="28"/>
      <c r="U217" s="27"/>
      <c r="V217" s="28"/>
      <c r="W217" s="27"/>
      <c r="X217" s="28"/>
      <c r="Y217" s="27"/>
      <c r="Z217" s="27"/>
      <c r="AA217" s="27"/>
      <c r="AB217" s="27"/>
      <c r="AC217" s="29"/>
      <c r="AD217" s="31" t="s">
        <v>733</v>
      </c>
      <c r="AE217" s="31" t="s">
        <v>352</v>
      </c>
      <c r="AF217" s="26"/>
      <c r="AG217" s="30">
        <f>SUM(F217,H217,J217,L217,N217,P217,R217,U217,W217,Y217,Z217,AA217,AB217)</f>
        <v>0</v>
      </c>
      <c r="AH217" s="30">
        <f t="shared" si="12"/>
        <v>0</v>
      </c>
      <c r="AI217" s="28">
        <f>SUM(G217,I217,K217,M217,O217,Q217,S217,T217,V217,X217)</f>
        <v>0</v>
      </c>
      <c r="AJ217" s="39">
        <f t="shared" si="13"/>
        <v>0</v>
      </c>
      <c r="AK217" s="40">
        <f>YEAR(C217)-YEAR(B217)+1</f>
        <v>42</v>
      </c>
      <c r="AL217" s="40">
        <f t="shared" si="14"/>
        <v>3</v>
      </c>
      <c r="AM217" s="39">
        <f>AF217+AH217+AJ217+AL217+AC217</f>
        <v>3</v>
      </c>
      <c r="AN217" s="37">
        <f t="shared" si="15"/>
        <v>3</v>
      </c>
      <c r="AO217" s="33"/>
    </row>
    <row r="218" spans="1:41" s="8" customFormat="1" ht="15.75" x14ac:dyDescent="0.25">
      <c r="A218" s="23">
        <v>33634</v>
      </c>
      <c r="B218" s="24">
        <v>34213</v>
      </c>
      <c r="C218" s="24">
        <v>45291</v>
      </c>
      <c r="D218" s="25" t="s">
        <v>739</v>
      </c>
      <c r="F218" s="27"/>
      <c r="G218" s="28"/>
      <c r="H218" s="27"/>
      <c r="I218" s="28"/>
      <c r="J218" s="27"/>
      <c r="K218" s="28"/>
      <c r="L218" s="27"/>
      <c r="M218" s="28"/>
      <c r="N218" s="27"/>
      <c r="O218" s="28"/>
      <c r="P218" s="27"/>
      <c r="Q218" s="28"/>
      <c r="R218" s="27"/>
      <c r="S218" s="28"/>
      <c r="T218" s="28"/>
      <c r="U218" s="27"/>
      <c r="V218" s="28"/>
      <c r="W218" s="27"/>
      <c r="X218" s="28"/>
      <c r="Y218" s="27"/>
      <c r="Z218" s="27"/>
      <c r="AA218" s="27"/>
      <c r="AB218" s="27"/>
      <c r="AC218" s="29"/>
      <c r="AD218" s="31" t="s">
        <v>738</v>
      </c>
      <c r="AE218" s="31" t="s">
        <v>40</v>
      </c>
      <c r="AF218" s="26"/>
      <c r="AG218" s="30">
        <f>SUM(F218,H218,J218,L218,N218,P218,R218,U218,W218,Y218,Z218,AA218,AB218)</f>
        <v>0</v>
      </c>
      <c r="AH218" s="30">
        <f t="shared" si="12"/>
        <v>0</v>
      </c>
      <c r="AI218" s="28">
        <f>SUM(G218,I218,K218,M218,O218,Q218,S218,T218,V218,X218)</f>
        <v>0</v>
      </c>
      <c r="AJ218" s="39">
        <f t="shared" si="13"/>
        <v>0</v>
      </c>
      <c r="AK218" s="40">
        <f>YEAR(C218)-YEAR(B218)+1</f>
        <v>31</v>
      </c>
      <c r="AL218" s="40">
        <f t="shared" si="14"/>
        <v>3</v>
      </c>
      <c r="AM218" s="39">
        <f>AF218+AH218+AJ218+AL218+AC218</f>
        <v>3</v>
      </c>
      <c r="AN218" s="37">
        <f t="shared" si="15"/>
        <v>3</v>
      </c>
      <c r="AO218" s="33"/>
    </row>
    <row r="219" spans="1:41" s="8" customFormat="1" ht="15.75" x14ac:dyDescent="0.25">
      <c r="A219" s="23">
        <v>136737</v>
      </c>
      <c r="B219" s="24">
        <v>40185</v>
      </c>
      <c r="C219" s="24">
        <v>45291</v>
      </c>
      <c r="D219" s="25" t="s">
        <v>741</v>
      </c>
      <c r="F219" s="27"/>
      <c r="G219" s="28"/>
      <c r="H219" s="27"/>
      <c r="I219" s="28"/>
      <c r="J219" s="27"/>
      <c r="K219" s="28"/>
      <c r="L219" s="27"/>
      <c r="M219" s="28"/>
      <c r="N219" s="27"/>
      <c r="O219" s="28"/>
      <c r="P219" s="27"/>
      <c r="Q219" s="28"/>
      <c r="R219" s="27"/>
      <c r="S219" s="28"/>
      <c r="T219" s="28"/>
      <c r="U219" s="27"/>
      <c r="V219" s="28"/>
      <c r="W219" s="27"/>
      <c r="X219" s="28"/>
      <c r="Y219" s="27"/>
      <c r="Z219" s="27"/>
      <c r="AA219" s="27"/>
      <c r="AB219" s="27"/>
      <c r="AC219" s="29"/>
      <c r="AD219" s="31" t="s">
        <v>740</v>
      </c>
      <c r="AE219" s="31" t="s">
        <v>283</v>
      </c>
      <c r="AF219" s="26"/>
      <c r="AG219" s="30">
        <f>SUM(F219,H219,J219,L219,N219,P219,R219,U219,W219,Y219,Z219,AA219,AB219)</f>
        <v>0</v>
      </c>
      <c r="AH219" s="30">
        <f t="shared" si="12"/>
        <v>0</v>
      </c>
      <c r="AI219" s="28">
        <f>SUM(G219,I219,K219,M219,O219,Q219,S219,T219,V219,X219)</f>
        <v>0</v>
      </c>
      <c r="AJ219" s="39">
        <f t="shared" si="13"/>
        <v>0</v>
      </c>
      <c r="AK219" s="40">
        <f>YEAR(C219)-YEAR(B219)+1</f>
        <v>14</v>
      </c>
      <c r="AL219" s="40">
        <f t="shared" si="14"/>
        <v>3</v>
      </c>
      <c r="AM219" s="39">
        <f>AF219+AH219+AJ219+AL219+AC219</f>
        <v>3</v>
      </c>
      <c r="AN219" s="37">
        <f t="shared" si="15"/>
        <v>3</v>
      </c>
      <c r="AO219" s="33"/>
    </row>
    <row r="220" spans="1:41" s="8" customFormat="1" ht="15.75" x14ac:dyDescent="0.25">
      <c r="A220" s="23">
        <v>176853</v>
      </c>
      <c r="B220" s="24">
        <v>41346</v>
      </c>
      <c r="C220" s="24">
        <v>45291</v>
      </c>
      <c r="D220" s="25" t="s">
        <v>749</v>
      </c>
      <c r="F220" s="27"/>
      <c r="G220" s="28"/>
      <c r="H220" s="27"/>
      <c r="I220" s="28"/>
      <c r="J220" s="27"/>
      <c r="K220" s="28"/>
      <c r="L220" s="27"/>
      <c r="M220" s="28"/>
      <c r="N220" s="27"/>
      <c r="O220" s="28"/>
      <c r="P220" s="27"/>
      <c r="Q220" s="28"/>
      <c r="R220" s="27"/>
      <c r="S220" s="28"/>
      <c r="T220" s="28"/>
      <c r="U220" s="27"/>
      <c r="V220" s="28"/>
      <c r="W220" s="27"/>
      <c r="X220" s="28"/>
      <c r="Y220" s="27"/>
      <c r="Z220" s="27"/>
      <c r="AA220" s="27"/>
      <c r="AB220" s="27"/>
      <c r="AC220" s="29"/>
      <c r="AD220" s="31" t="s">
        <v>1969</v>
      </c>
      <c r="AE220" s="31" t="s">
        <v>748</v>
      </c>
      <c r="AF220" s="26"/>
      <c r="AG220" s="30">
        <f>SUM(F220,H220,J220,L220,N220,P220,R220,U220,W220,Y220,Z220,AA220,AB220)</f>
        <v>0</v>
      </c>
      <c r="AH220" s="30">
        <f t="shared" si="12"/>
        <v>0</v>
      </c>
      <c r="AI220" s="28">
        <f>SUM(G220,I220,K220,M220,O220,Q220,S220,T220,V220,X220)</f>
        <v>0</v>
      </c>
      <c r="AJ220" s="39">
        <f t="shared" si="13"/>
        <v>0</v>
      </c>
      <c r="AK220" s="40">
        <f>YEAR(C220)-YEAR(B220)+1</f>
        <v>11</v>
      </c>
      <c r="AL220" s="40">
        <f t="shared" si="14"/>
        <v>3</v>
      </c>
      <c r="AM220" s="39">
        <f>AF220+AH220+AJ220+AL220+AC220</f>
        <v>3</v>
      </c>
      <c r="AN220" s="37">
        <f t="shared" si="15"/>
        <v>3</v>
      </c>
      <c r="AO220" s="33"/>
    </row>
    <row r="221" spans="1:41" s="8" customFormat="1" ht="15.75" x14ac:dyDescent="0.25">
      <c r="A221" s="23">
        <v>123972</v>
      </c>
      <c r="B221" s="24">
        <v>39842</v>
      </c>
      <c r="C221" s="24">
        <v>45291</v>
      </c>
      <c r="D221" s="25" t="s">
        <v>759</v>
      </c>
      <c r="F221" s="27"/>
      <c r="G221" s="28"/>
      <c r="H221" s="27"/>
      <c r="I221" s="28"/>
      <c r="J221" s="27"/>
      <c r="K221" s="28"/>
      <c r="L221" s="27"/>
      <c r="M221" s="28"/>
      <c r="N221" s="27"/>
      <c r="O221" s="28"/>
      <c r="P221" s="27"/>
      <c r="Q221" s="28"/>
      <c r="R221" s="27"/>
      <c r="S221" s="28"/>
      <c r="T221" s="28"/>
      <c r="U221" s="27"/>
      <c r="V221" s="28"/>
      <c r="W221" s="27"/>
      <c r="X221" s="28"/>
      <c r="Y221" s="27"/>
      <c r="Z221" s="27"/>
      <c r="AA221" s="27"/>
      <c r="AB221" s="27"/>
      <c r="AC221" s="29"/>
      <c r="AD221" s="31" t="s">
        <v>758</v>
      </c>
      <c r="AE221" s="31" t="s">
        <v>310</v>
      </c>
      <c r="AF221" s="26"/>
      <c r="AG221" s="30">
        <f>SUM(F221,H221,J221,L221,N221,P221,R221,U221,W221,Y221,Z221,AA221,AB221)</f>
        <v>0</v>
      </c>
      <c r="AH221" s="30">
        <f t="shared" si="12"/>
        <v>0</v>
      </c>
      <c r="AI221" s="28">
        <f>SUM(G221,I221,K221,M221,O221,Q221,S221,T221,V221,X221)</f>
        <v>0</v>
      </c>
      <c r="AJ221" s="39">
        <f t="shared" si="13"/>
        <v>0</v>
      </c>
      <c r="AK221" s="40">
        <f>YEAR(C221)-YEAR(B221)+1</f>
        <v>15</v>
      </c>
      <c r="AL221" s="40">
        <f t="shared" si="14"/>
        <v>3</v>
      </c>
      <c r="AM221" s="39">
        <f>AF221+AH221+AJ221+AL221+AC221</f>
        <v>3</v>
      </c>
      <c r="AN221" s="37">
        <f t="shared" si="15"/>
        <v>3</v>
      </c>
      <c r="AO221" s="33"/>
    </row>
    <row r="222" spans="1:41" s="8" customFormat="1" ht="15.75" x14ac:dyDescent="0.25">
      <c r="A222" s="23">
        <v>33669</v>
      </c>
      <c r="B222" s="24">
        <v>33725</v>
      </c>
      <c r="C222" s="24">
        <v>45291</v>
      </c>
      <c r="D222" s="25" t="s">
        <v>767</v>
      </c>
      <c r="F222" s="27"/>
      <c r="G222" s="28"/>
      <c r="H222" s="27"/>
      <c r="I222" s="28"/>
      <c r="J222" s="27"/>
      <c r="K222" s="28"/>
      <c r="L222" s="27"/>
      <c r="M222" s="28"/>
      <c r="N222" s="27"/>
      <c r="O222" s="28"/>
      <c r="P222" s="27"/>
      <c r="Q222" s="28"/>
      <c r="R222" s="27"/>
      <c r="S222" s="28"/>
      <c r="T222" s="28"/>
      <c r="U222" s="27"/>
      <c r="V222" s="28"/>
      <c r="W222" s="27"/>
      <c r="X222" s="28"/>
      <c r="Y222" s="27"/>
      <c r="Z222" s="27"/>
      <c r="AA222" s="27"/>
      <c r="AB222" s="27"/>
      <c r="AC222" s="29"/>
      <c r="AD222" s="31" t="s">
        <v>766</v>
      </c>
      <c r="AE222" s="31" t="s">
        <v>69</v>
      </c>
      <c r="AF222" s="26"/>
      <c r="AG222" s="30">
        <f>SUM(F222,H222,J222,L222,N222,P222,R222,U222,W222,Y222,Z222,AA222,AB222)</f>
        <v>0</v>
      </c>
      <c r="AH222" s="30">
        <f t="shared" si="12"/>
        <v>0</v>
      </c>
      <c r="AI222" s="28">
        <f>SUM(G222,I222,K222,M222,O222,Q222,S222,T222,V222,X222)</f>
        <v>0</v>
      </c>
      <c r="AJ222" s="39">
        <f t="shared" si="13"/>
        <v>0</v>
      </c>
      <c r="AK222" s="40">
        <f>YEAR(C222)-YEAR(B222)+1</f>
        <v>32</v>
      </c>
      <c r="AL222" s="40">
        <f t="shared" si="14"/>
        <v>3</v>
      </c>
      <c r="AM222" s="39">
        <f>AF222+AH222+AJ222+AL222+AC222</f>
        <v>3</v>
      </c>
      <c r="AN222" s="37">
        <f t="shared" si="15"/>
        <v>3</v>
      </c>
      <c r="AO222" s="33"/>
    </row>
    <row r="223" spans="1:41" s="8" customFormat="1" ht="15.75" x14ac:dyDescent="0.25">
      <c r="A223" s="23">
        <v>33683</v>
      </c>
      <c r="B223" s="24">
        <v>37196</v>
      </c>
      <c r="C223" s="24">
        <v>45291</v>
      </c>
      <c r="D223" s="25" t="s">
        <v>805</v>
      </c>
      <c r="F223" s="27"/>
      <c r="G223" s="28"/>
      <c r="H223" s="27"/>
      <c r="I223" s="28"/>
      <c r="J223" s="27"/>
      <c r="K223" s="28"/>
      <c r="L223" s="27"/>
      <c r="M223" s="28"/>
      <c r="N223" s="27"/>
      <c r="O223" s="28"/>
      <c r="P223" s="27"/>
      <c r="Q223" s="28"/>
      <c r="R223" s="27"/>
      <c r="S223" s="28"/>
      <c r="T223" s="28"/>
      <c r="U223" s="27"/>
      <c r="V223" s="28"/>
      <c r="W223" s="27"/>
      <c r="X223" s="28"/>
      <c r="Y223" s="27"/>
      <c r="Z223" s="27"/>
      <c r="AA223" s="27"/>
      <c r="AB223" s="27"/>
      <c r="AC223" s="29"/>
      <c r="AD223" s="31" t="s">
        <v>804</v>
      </c>
      <c r="AE223" s="31" t="s">
        <v>751</v>
      </c>
      <c r="AF223" s="26"/>
      <c r="AG223" s="30">
        <f>SUM(F223,H223,J223,L223,N223,P223,R223,U223,W223,Y223,Z223,AA223,AB223)</f>
        <v>0</v>
      </c>
      <c r="AH223" s="30">
        <f t="shared" si="12"/>
        <v>0</v>
      </c>
      <c r="AI223" s="28">
        <f>SUM(G223,I223,K223,M223,O223,Q223,S223,T223,V223,X223)</f>
        <v>0</v>
      </c>
      <c r="AJ223" s="39">
        <f t="shared" si="13"/>
        <v>0</v>
      </c>
      <c r="AK223" s="40">
        <f>YEAR(C223)-YEAR(B223)+1</f>
        <v>23</v>
      </c>
      <c r="AL223" s="40">
        <f t="shared" si="14"/>
        <v>3</v>
      </c>
      <c r="AM223" s="39">
        <f>AF223+AH223+AJ223+AL223+AC223</f>
        <v>3</v>
      </c>
      <c r="AN223" s="37">
        <f t="shared" si="15"/>
        <v>3</v>
      </c>
      <c r="AO223" s="33"/>
    </row>
    <row r="224" spans="1:41" s="8" customFormat="1" ht="15.75" x14ac:dyDescent="0.25">
      <c r="A224" s="23">
        <v>196125</v>
      </c>
      <c r="B224" s="24">
        <v>41770</v>
      </c>
      <c r="C224" s="24">
        <v>45291</v>
      </c>
      <c r="D224" s="25" t="s">
        <v>829</v>
      </c>
      <c r="F224" s="27"/>
      <c r="G224" s="28"/>
      <c r="H224" s="27"/>
      <c r="I224" s="28"/>
      <c r="J224" s="27"/>
      <c r="K224" s="28"/>
      <c r="L224" s="27"/>
      <c r="M224" s="28"/>
      <c r="N224" s="27"/>
      <c r="O224" s="28"/>
      <c r="P224" s="27"/>
      <c r="Q224" s="28"/>
      <c r="R224" s="27"/>
      <c r="S224" s="28"/>
      <c r="T224" s="28"/>
      <c r="U224" s="27"/>
      <c r="V224" s="28"/>
      <c r="W224" s="27"/>
      <c r="X224" s="28"/>
      <c r="Y224" s="27"/>
      <c r="Z224" s="27"/>
      <c r="AA224" s="27"/>
      <c r="AB224" s="27"/>
      <c r="AC224" s="29"/>
      <c r="AD224" s="31" t="s">
        <v>827</v>
      </c>
      <c r="AE224" s="31" t="s">
        <v>828</v>
      </c>
      <c r="AF224" s="26"/>
      <c r="AG224" s="30">
        <f>SUM(F224,H224,J224,L224,N224,P224,R224,U224,W224,Y224,Z224,AA224,AB224)</f>
        <v>0</v>
      </c>
      <c r="AH224" s="30">
        <f t="shared" si="12"/>
        <v>0</v>
      </c>
      <c r="AI224" s="28">
        <f>SUM(G224,I224,K224,M224,O224,Q224,S224,T224,V224,X224)</f>
        <v>0</v>
      </c>
      <c r="AJ224" s="39">
        <f t="shared" si="13"/>
        <v>0</v>
      </c>
      <c r="AK224" s="40">
        <f>YEAR(C224)-YEAR(B224)+1</f>
        <v>10</v>
      </c>
      <c r="AL224" s="40">
        <f t="shared" si="14"/>
        <v>3</v>
      </c>
      <c r="AM224" s="39">
        <f>AF224+AH224+AJ224+AL224+AC224</f>
        <v>3</v>
      </c>
      <c r="AN224" s="37">
        <f t="shared" si="15"/>
        <v>3</v>
      </c>
      <c r="AO224" s="33"/>
    </row>
    <row r="225" spans="1:41" s="8" customFormat="1" ht="15.75" x14ac:dyDescent="0.25">
      <c r="A225" s="23">
        <v>33686</v>
      </c>
      <c r="B225" s="24">
        <v>37316</v>
      </c>
      <c r="C225" s="24">
        <v>45291</v>
      </c>
      <c r="D225" s="25" t="s">
        <v>833</v>
      </c>
      <c r="F225" s="27"/>
      <c r="G225" s="28"/>
      <c r="H225" s="27"/>
      <c r="I225" s="28"/>
      <c r="J225" s="27"/>
      <c r="K225" s="28"/>
      <c r="L225" s="27"/>
      <c r="M225" s="28"/>
      <c r="N225" s="27"/>
      <c r="O225" s="28"/>
      <c r="P225" s="27"/>
      <c r="Q225" s="28"/>
      <c r="R225" s="27"/>
      <c r="S225" s="28"/>
      <c r="T225" s="28"/>
      <c r="U225" s="27"/>
      <c r="V225" s="28"/>
      <c r="W225" s="27"/>
      <c r="X225" s="28"/>
      <c r="Y225" s="27"/>
      <c r="Z225" s="27"/>
      <c r="AA225" s="27"/>
      <c r="AB225" s="27"/>
      <c r="AC225" s="29"/>
      <c r="AD225" s="31" t="s">
        <v>832</v>
      </c>
      <c r="AE225" s="31" t="s">
        <v>40</v>
      </c>
      <c r="AF225" s="26"/>
      <c r="AG225" s="30">
        <f>SUM(F225,H225,J225,L225,N225,P225,R225,U225,W225,Y225,Z225,AA225,AB225)</f>
        <v>0</v>
      </c>
      <c r="AH225" s="30">
        <f t="shared" si="12"/>
        <v>0</v>
      </c>
      <c r="AI225" s="28">
        <f>SUM(G225,I225,K225,M225,O225,Q225,S225,T225,V225,X225)</f>
        <v>0</v>
      </c>
      <c r="AJ225" s="39">
        <f t="shared" si="13"/>
        <v>0</v>
      </c>
      <c r="AK225" s="40">
        <f>YEAR(C225)-YEAR(B225)+1</f>
        <v>22</v>
      </c>
      <c r="AL225" s="40">
        <f t="shared" si="14"/>
        <v>3</v>
      </c>
      <c r="AM225" s="39">
        <f>AF225+AH225+AJ225+AL225+AC225</f>
        <v>3</v>
      </c>
      <c r="AN225" s="37">
        <f t="shared" si="15"/>
        <v>3</v>
      </c>
      <c r="AO225" s="33"/>
    </row>
    <row r="226" spans="1:41" s="8" customFormat="1" ht="15.75" x14ac:dyDescent="0.25">
      <c r="A226" s="23">
        <v>33687</v>
      </c>
      <c r="B226" s="24">
        <v>37316</v>
      </c>
      <c r="C226" s="24">
        <v>45291</v>
      </c>
      <c r="D226" s="25" t="s">
        <v>835</v>
      </c>
      <c r="F226" s="27"/>
      <c r="G226" s="28"/>
      <c r="H226" s="27"/>
      <c r="I226" s="28"/>
      <c r="J226" s="27"/>
      <c r="K226" s="28"/>
      <c r="L226" s="27"/>
      <c r="M226" s="28"/>
      <c r="N226" s="27"/>
      <c r="O226" s="28"/>
      <c r="P226" s="27"/>
      <c r="Q226" s="28"/>
      <c r="R226" s="27"/>
      <c r="S226" s="28"/>
      <c r="T226" s="28"/>
      <c r="U226" s="27"/>
      <c r="V226" s="28"/>
      <c r="W226" s="27"/>
      <c r="X226" s="28"/>
      <c r="Y226" s="27"/>
      <c r="Z226" s="27"/>
      <c r="AA226" s="27"/>
      <c r="AB226" s="27"/>
      <c r="AC226" s="29"/>
      <c r="AD226" s="31" t="s">
        <v>832</v>
      </c>
      <c r="AE226" s="31" t="s">
        <v>834</v>
      </c>
      <c r="AF226" s="26"/>
      <c r="AG226" s="30">
        <f>SUM(F226,H226,J226,L226,N226,P226,R226,U226,W226,Y226,Z226,AA226,AB226)</f>
        <v>0</v>
      </c>
      <c r="AH226" s="30">
        <f t="shared" si="12"/>
        <v>0</v>
      </c>
      <c r="AI226" s="28">
        <f>SUM(G226,I226,K226,M226,O226,Q226,S226,T226,V226,X226)</f>
        <v>0</v>
      </c>
      <c r="AJ226" s="39">
        <f t="shared" si="13"/>
        <v>0</v>
      </c>
      <c r="AK226" s="40">
        <f>YEAR(C226)-YEAR(B226)+1</f>
        <v>22</v>
      </c>
      <c r="AL226" s="40">
        <f t="shared" si="14"/>
        <v>3</v>
      </c>
      <c r="AM226" s="39">
        <f>AF226+AH226+AJ226+AL226+AC226</f>
        <v>3</v>
      </c>
      <c r="AN226" s="37">
        <f t="shared" si="15"/>
        <v>3</v>
      </c>
      <c r="AO226" s="33"/>
    </row>
    <row r="227" spans="1:41" s="8" customFormat="1" ht="15.75" x14ac:dyDescent="0.25">
      <c r="A227" s="23">
        <v>33688</v>
      </c>
      <c r="B227" s="24">
        <v>37316</v>
      </c>
      <c r="C227" s="24">
        <v>45291</v>
      </c>
      <c r="D227" s="25" t="s">
        <v>836</v>
      </c>
      <c r="F227" s="27"/>
      <c r="G227" s="28"/>
      <c r="H227" s="27"/>
      <c r="I227" s="28"/>
      <c r="J227" s="27"/>
      <c r="K227" s="28"/>
      <c r="L227" s="27"/>
      <c r="M227" s="28"/>
      <c r="N227" s="27"/>
      <c r="O227" s="28"/>
      <c r="P227" s="27"/>
      <c r="Q227" s="28"/>
      <c r="R227" s="27"/>
      <c r="S227" s="28"/>
      <c r="T227" s="28"/>
      <c r="U227" s="27"/>
      <c r="V227" s="28"/>
      <c r="W227" s="27"/>
      <c r="X227" s="28"/>
      <c r="Y227" s="27"/>
      <c r="Z227" s="27"/>
      <c r="AA227" s="27"/>
      <c r="AB227" s="27"/>
      <c r="AC227" s="29"/>
      <c r="AD227" s="31" t="s">
        <v>832</v>
      </c>
      <c r="AE227" s="31" t="s">
        <v>42</v>
      </c>
      <c r="AF227" s="26"/>
      <c r="AG227" s="30">
        <f>SUM(F227,H227,J227,L227,N227,P227,R227,U227,W227,Y227,Z227,AA227,AB227)</f>
        <v>0</v>
      </c>
      <c r="AH227" s="30">
        <f t="shared" si="12"/>
        <v>0</v>
      </c>
      <c r="AI227" s="28">
        <f>SUM(G227,I227,K227,M227,O227,Q227,S227,T227,V227,X227)</f>
        <v>0</v>
      </c>
      <c r="AJ227" s="39">
        <f t="shared" si="13"/>
        <v>0</v>
      </c>
      <c r="AK227" s="40">
        <f>YEAR(C227)-YEAR(B227)+1</f>
        <v>22</v>
      </c>
      <c r="AL227" s="40">
        <f t="shared" si="14"/>
        <v>3</v>
      </c>
      <c r="AM227" s="39">
        <f>AF227+AH227+AJ227+AL227+AC227</f>
        <v>3</v>
      </c>
      <c r="AN227" s="37">
        <f t="shared" si="15"/>
        <v>3</v>
      </c>
      <c r="AO227" s="33"/>
    </row>
    <row r="228" spans="1:41" s="8" customFormat="1" ht="15.75" x14ac:dyDescent="0.25">
      <c r="A228" s="23">
        <v>63394</v>
      </c>
      <c r="B228" s="24">
        <v>38266</v>
      </c>
      <c r="C228" s="24">
        <v>45291</v>
      </c>
      <c r="D228" s="25" t="s">
        <v>837</v>
      </c>
      <c r="F228" s="27"/>
      <c r="G228" s="28"/>
      <c r="H228" s="27"/>
      <c r="I228" s="28"/>
      <c r="J228" s="27"/>
      <c r="K228" s="28"/>
      <c r="L228" s="27"/>
      <c r="M228" s="28"/>
      <c r="N228" s="27"/>
      <c r="O228" s="28"/>
      <c r="P228" s="27"/>
      <c r="Q228" s="28"/>
      <c r="R228" s="27"/>
      <c r="S228" s="28"/>
      <c r="T228" s="28"/>
      <c r="U228" s="27"/>
      <c r="V228" s="28"/>
      <c r="W228" s="27"/>
      <c r="X228" s="28"/>
      <c r="Y228" s="27"/>
      <c r="Z228" s="27"/>
      <c r="AA228" s="27"/>
      <c r="AB228" s="27"/>
      <c r="AC228" s="29"/>
      <c r="AD228" s="31" t="s">
        <v>832</v>
      </c>
      <c r="AE228" s="31" t="s">
        <v>210</v>
      </c>
      <c r="AF228" s="26"/>
      <c r="AG228" s="30">
        <f>SUM(F228,H228,J228,L228,N228,P228,R228,U228,W228,Y228,Z228,AA228,AB228)</f>
        <v>0</v>
      </c>
      <c r="AH228" s="30">
        <f t="shared" si="12"/>
        <v>0</v>
      </c>
      <c r="AI228" s="28">
        <f>SUM(G228,I228,K228,M228,O228,Q228,S228,T228,V228,X228)</f>
        <v>0</v>
      </c>
      <c r="AJ228" s="39">
        <f t="shared" si="13"/>
        <v>0</v>
      </c>
      <c r="AK228" s="40">
        <f>YEAR(C228)-YEAR(B228)+1</f>
        <v>20</v>
      </c>
      <c r="AL228" s="40">
        <f t="shared" si="14"/>
        <v>3</v>
      </c>
      <c r="AM228" s="39">
        <f>AF228+AH228+AJ228+AL228+AC228</f>
        <v>3</v>
      </c>
      <c r="AN228" s="37">
        <f t="shared" si="15"/>
        <v>3</v>
      </c>
      <c r="AO228" s="33"/>
    </row>
    <row r="229" spans="1:41" s="8" customFormat="1" ht="15.75" x14ac:dyDescent="0.25">
      <c r="A229" s="23">
        <v>65124</v>
      </c>
      <c r="B229" s="24">
        <v>38315</v>
      </c>
      <c r="C229" s="24">
        <v>45291</v>
      </c>
      <c r="D229" s="25" t="s">
        <v>839</v>
      </c>
      <c r="F229" s="27"/>
      <c r="G229" s="28"/>
      <c r="H229" s="27"/>
      <c r="I229" s="28"/>
      <c r="J229" s="27"/>
      <c r="K229" s="28"/>
      <c r="L229" s="27"/>
      <c r="M229" s="28"/>
      <c r="N229" s="27"/>
      <c r="O229" s="28"/>
      <c r="P229" s="27"/>
      <c r="Q229" s="28"/>
      <c r="R229" s="27"/>
      <c r="S229" s="28"/>
      <c r="T229" s="28"/>
      <c r="U229" s="27"/>
      <c r="V229" s="28"/>
      <c r="W229" s="27"/>
      <c r="X229" s="28"/>
      <c r="Y229" s="27"/>
      <c r="Z229" s="27"/>
      <c r="AA229" s="27"/>
      <c r="AB229" s="27"/>
      <c r="AC229" s="29"/>
      <c r="AD229" s="31" t="s">
        <v>838</v>
      </c>
      <c r="AE229" s="31" t="s">
        <v>293</v>
      </c>
      <c r="AF229" s="26"/>
      <c r="AG229" s="30">
        <f>SUM(F229,H229,J229,L229,N229,P229,R229,U229,W229,Y229,Z229,AA229,AB229)</f>
        <v>0</v>
      </c>
      <c r="AH229" s="30">
        <f t="shared" si="12"/>
        <v>0</v>
      </c>
      <c r="AI229" s="28">
        <f>SUM(G229,I229,K229,M229,O229,Q229,S229,T229,V229,X229)</f>
        <v>0</v>
      </c>
      <c r="AJ229" s="39">
        <f t="shared" si="13"/>
        <v>0</v>
      </c>
      <c r="AK229" s="40">
        <f>YEAR(C229)-YEAR(B229)+1</f>
        <v>20</v>
      </c>
      <c r="AL229" s="40">
        <f t="shared" si="14"/>
        <v>3</v>
      </c>
      <c r="AM229" s="39">
        <f>AF229+AH229+AJ229+AL229+AC229</f>
        <v>3</v>
      </c>
      <c r="AN229" s="37">
        <f t="shared" si="15"/>
        <v>3</v>
      </c>
      <c r="AO229" s="33"/>
    </row>
    <row r="230" spans="1:41" s="8" customFormat="1" ht="15.75" x14ac:dyDescent="0.25">
      <c r="A230" s="23">
        <v>163105</v>
      </c>
      <c r="B230" s="24">
        <v>40934</v>
      </c>
      <c r="C230" s="24">
        <v>45291</v>
      </c>
      <c r="D230" s="25" t="s">
        <v>847</v>
      </c>
      <c r="F230" s="27"/>
      <c r="G230" s="28"/>
      <c r="H230" s="27"/>
      <c r="I230" s="28"/>
      <c r="J230" s="27"/>
      <c r="K230" s="28"/>
      <c r="L230" s="27"/>
      <c r="M230" s="28"/>
      <c r="N230" s="27"/>
      <c r="O230" s="28"/>
      <c r="P230" s="27"/>
      <c r="Q230" s="28"/>
      <c r="R230" s="27"/>
      <c r="S230" s="28"/>
      <c r="T230" s="28"/>
      <c r="U230" s="27"/>
      <c r="V230" s="28"/>
      <c r="W230" s="27"/>
      <c r="X230" s="28"/>
      <c r="Y230" s="27"/>
      <c r="Z230" s="27"/>
      <c r="AA230" s="27"/>
      <c r="AB230" s="27"/>
      <c r="AC230" s="29"/>
      <c r="AD230" s="31" t="s">
        <v>846</v>
      </c>
      <c r="AE230" s="31" t="s">
        <v>107</v>
      </c>
      <c r="AF230" s="26"/>
      <c r="AG230" s="30">
        <f>SUM(F230,H230,J230,L230,N230,P230,R230,U230,W230,Y230,Z230,AA230,AB230)</f>
        <v>0</v>
      </c>
      <c r="AH230" s="30">
        <f t="shared" si="12"/>
        <v>0</v>
      </c>
      <c r="AI230" s="28">
        <f>SUM(G230,I230,K230,M230,O230,Q230,S230,T230,V230,X230)</f>
        <v>0</v>
      </c>
      <c r="AJ230" s="39">
        <f t="shared" si="13"/>
        <v>0</v>
      </c>
      <c r="AK230" s="40">
        <f>YEAR(C230)-YEAR(B230)+1</f>
        <v>12</v>
      </c>
      <c r="AL230" s="40">
        <f t="shared" si="14"/>
        <v>3</v>
      </c>
      <c r="AM230" s="39">
        <f>AF230+AH230+AJ230+AL230+AC230</f>
        <v>3</v>
      </c>
      <c r="AN230" s="37">
        <f t="shared" si="15"/>
        <v>3</v>
      </c>
      <c r="AO230" s="33"/>
    </row>
    <row r="231" spans="1:41" s="8" customFormat="1" ht="15.75" x14ac:dyDescent="0.25">
      <c r="A231" s="23">
        <v>160618</v>
      </c>
      <c r="B231" s="24">
        <v>40814</v>
      </c>
      <c r="C231" s="24">
        <v>45291</v>
      </c>
      <c r="D231" s="25" t="s">
        <v>849</v>
      </c>
      <c r="F231" s="27"/>
      <c r="G231" s="28"/>
      <c r="H231" s="27"/>
      <c r="I231" s="28"/>
      <c r="J231" s="27"/>
      <c r="K231" s="28"/>
      <c r="L231" s="27"/>
      <c r="M231" s="28"/>
      <c r="N231" s="27"/>
      <c r="O231" s="28"/>
      <c r="P231" s="27"/>
      <c r="Q231" s="28"/>
      <c r="R231" s="27"/>
      <c r="S231" s="28"/>
      <c r="T231" s="28"/>
      <c r="U231" s="27"/>
      <c r="V231" s="28"/>
      <c r="W231" s="27"/>
      <c r="X231" s="28"/>
      <c r="Y231" s="27"/>
      <c r="Z231" s="27"/>
      <c r="AA231" s="27"/>
      <c r="AB231" s="27"/>
      <c r="AC231" s="29"/>
      <c r="AD231" s="31" t="s">
        <v>848</v>
      </c>
      <c r="AE231" s="31" t="s">
        <v>452</v>
      </c>
      <c r="AF231" s="26"/>
      <c r="AG231" s="30">
        <f>SUM(F231,H231,J231,L231,N231,P231,R231,U231,W231,Y231,Z231,AA231,AB231)</f>
        <v>0</v>
      </c>
      <c r="AH231" s="30">
        <f t="shared" si="12"/>
        <v>0</v>
      </c>
      <c r="AI231" s="28">
        <f>SUM(G231,I231,K231,M231,O231,Q231,S231,T231,V231,X231)</f>
        <v>0</v>
      </c>
      <c r="AJ231" s="39">
        <f t="shared" si="13"/>
        <v>0</v>
      </c>
      <c r="AK231" s="40">
        <f>YEAR(C231)-YEAR(B231)+1</f>
        <v>13</v>
      </c>
      <c r="AL231" s="40">
        <f t="shared" si="14"/>
        <v>3</v>
      </c>
      <c r="AM231" s="39">
        <f>AF231+AH231+AJ231+AL231+AC231</f>
        <v>3</v>
      </c>
      <c r="AN231" s="37">
        <f t="shared" si="15"/>
        <v>3</v>
      </c>
      <c r="AO231" s="33"/>
    </row>
    <row r="232" spans="1:41" s="8" customFormat="1" ht="15.75" x14ac:dyDescent="0.25">
      <c r="A232" s="23">
        <v>33689</v>
      </c>
      <c r="B232" s="24">
        <v>27514</v>
      </c>
      <c r="C232" s="24">
        <v>45291</v>
      </c>
      <c r="D232" s="25" t="s">
        <v>854</v>
      </c>
      <c r="F232" s="27"/>
      <c r="G232" s="28"/>
      <c r="H232" s="27"/>
      <c r="I232" s="28"/>
      <c r="J232" s="27"/>
      <c r="K232" s="28"/>
      <c r="L232" s="27"/>
      <c r="M232" s="28"/>
      <c r="N232" s="27"/>
      <c r="O232" s="28"/>
      <c r="P232" s="27"/>
      <c r="Q232" s="28"/>
      <c r="R232" s="27"/>
      <c r="S232" s="28"/>
      <c r="T232" s="28"/>
      <c r="U232" s="27"/>
      <c r="V232" s="28"/>
      <c r="W232" s="27"/>
      <c r="X232" s="28"/>
      <c r="Y232" s="27"/>
      <c r="Z232" s="27"/>
      <c r="AA232" s="27"/>
      <c r="AB232" s="27"/>
      <c r="AC232" s="29"/>
      <c r="AD232" s="31" t="s">
        <v>848</v>
      </c>
      <c r="AE232" s="31" t="s">
        <v>852</v>
      </c>
      <c r="AF232" s="26"/>
      <c r="AG232" s="30">
        <f>SUM(F232,H232,J232,L232,N232,P232,R232,U232,W232,Y232,Z232,AA232,AB232)</f>
        <v>0</v>
      </c>
      <c r="AH232" s="30">
        <f t="shared" si="12"/>
        <v>0</v>
      </c>
      <c r="AI232" s="28">
        <f>SUM(G232,I232,K232,M232,O232,Q232,S232,T232,V232,X232)</f>
        <v>0</v>
      </c>
      <c r="AJ232" s="39">
        <f t="shared" si="13"/>
        <v>0</v>
      </c>
      <c r="AK232" s="40">
        <f>YEAR(C232)-YEAR(B232)+1</f>
        <v>49</v>
      </c>
      <c r="AL232" s="40">
        <f t="shared" si="14"/>
        <v>3</v>
      </c>
      <c r="AM232" s="39">
        <f>AF232+AH232+AJ232+AL232+AC232</f>
        <v>3</v>
      </c>
      <c r="AN232" s="37">
        <f t="shared" si="15"/>
        <v>3</v>
      </c>
      <c r="AO232" s="33"/>
    </row>
    <row r="233" spans="1:41" s="8" customFormat="1" ht="15.75" x14ac:dyDescent="0.25">
      <c r="A233" s="23">
        <v>33691</v>
      </c>
      <c r="B233" s="24">
        <v>27604</v>
      </c>
      <c r="C233" s="24">
        <v>45291</v>
      </c>
      <c r="D233" s="25" t="s">
        <v>859</v>
      </c>
      <c r="F233" s="27"/>
      <c r="G233" s="28"/>
      <c r="H233" s="27"/>
      <c r="I233" s="28"/>
      <c r="J233" s="27"/>
      <c r="K233" s="28"/>
      <c r="L233" s="27"/>
      <c r="M233" s="28"/>
      <c r="N233" s="27"/>
      <c r="O233" s="28"/>
      <c r="P233" s="27"/>
      <c r="Q233" s="28"/>
      <c r="R233" s="27"/>
      <c r="S233" s="28"/>
      <c r="T233" s="28"/>
      <c r="U233" s="27"/>
      <c r="V233" s="28"/>
      <c r="W233" s="27"/>
      <c r="X233" s="28"/>
      <c r="Y233" s="27"/>
      <c r="Z233" s="27"/>
      <c r="AA233" s="27"/>
      <c r="AB233" s="27"/>
      <c r="AC233" s="29"/>
      <c r="AD233" s="31" t="s">
        <v>857</v>
      </c>
      <c r="AE233" s="31" t="s">
        <v>858</v>
      </c>
      <c r="AF233" s="26"/>
      <c r="AG233" s="30">
        <f>SUM(F233,H233,J233,L233,N233,P233,R233,U233,W233,Y233,Z233,AA233,AB233)</f>
        <v>0</v>
      </c>
      <c r="AH233" s="30">
        <f t="shared" si="12"/>
        <v>0</v>
      </c>
      <c r="AI233" s="28">
        <f>SUM(G233,I233,K233,M233,O233,Q233,S233,T233,V233,X233)</f>
        <v>0</v>
      </c>
      <c r="AJ233" s="39">
        <f t="shared" si="13"/>
        <v>0</v>
      </c>
      <c r="AK233" s="40">
        <f>YEAR(C233)-YEAR(B233)+1</f>
        <v>49</v>
      </c>
      <c r="AL233" s="40">
        <f t="shared" si="14"/>
        <v>3</v>
      </c>
      <c r="AM233" s="39">
        <f>AF233+AH233+AJ233+AL233+AC233</f>
        <v>3</v>
      </c>
      <c r="AN233" s="37">
        <f t="shared" si="15"/>
        <v>3</v>
      </c>
      <c r="AO233" s="33"/>
    </row>
    <row r="234" spans="1:41" s="8" customFormat="1" ht="15.75" x14ac:dyDescent="0.25">
      <c r="A234" s="23">
        <v>33692</v>
      </c>
      <c r="B234" s="24">
        <v>32143</v>
      </c>
      <c r="C234" s="24">
        <v>45291</v>
      </c>
      <c r="D234" s="25" t="s">
        <v>871</v>
      </c>
      <c r="F234" s="27"/>
      <c r="G234" s="28"/>
      <c r="H234" s="27"/>
      <c r="I234" s="28"/>
      <c r="J234" s="27"/>
      <c r="K234" s="28"/>
      <c r="L234" s="27"/>
      <c r="M234" s="28"/>
      <c r="N234" s="27"/>
      <c r="O234" s="28"/>
      <c r="P234" s="27"/>
      <c r="Q234" s="28"/>
      <c r="R234" s="27"/>
      <c r="S234" s="28"/>
      <c r="T234" s="28"/>
      <c r="U234" s="27"/>
      <c r="V234" s="28"/>
      <c r="W234" s="27"/>
      <c r="X234" s="28"/>
      <c r="Y234" s="27"/>
      <c r="Z234" s="27"/>
      <c r="AA234" s="27"/>
      <c r="AB234" s="27"/>
      <c r="AC234" s="29"/>
      <c r="AD234" s="31" t="s">
        <v>870</v>
      </c>
      <c r="AE234" s="31" t="s">
        <v>452</v>
      </c>
      <c r="AF234" s="26"/>
      <c r="AG234" s="30">
        <f>SUM(F234,H234,J234,L234,N234,P234,R234,U234,W234,Y234,Z234,AA234,AB234)</f>
        <v>0</v>
      </c>
      <c r="AH234" s="30">
        <f t="shared" si="12"/>
        <v>0</v>
      </c>
      <c r="AI234" s="28">
        <f>SUM(G234,I234,K234,M234,O234,Q234,S234,T234,V234,X234)</f>
        <v>0</v>
      </c>
      <c r="AJ234" s="39">
        <f t="shared" si="13"/>
        <v>0</v>
      </c>
      <c r="AK234" s="40">
        <f>YEAR(C234)-YEAR(B234)+1</f>
        <v>36</v>
      </c>
      <c r="AL234" s="40">
        <f t="shared" si="14"/>
        <v>3</v>
      </c>
      <c r="AM234" s="39">
        <f>AF234+AH234+AJ234+AL234+AC234</f>
        <v>3</v>
      </c>
      <c r="AN234" s="37">
        <f t="shared" si="15"/>
        <v>3</v>
      </c>
      <c r="AO234" s="33"/>
    </row>
    <row r="235" spans="1:41" s="8" customFormat="1" ht="15.75" x14ac:dyDescent="0.25">
      <c r="A235" s="23">
        <v>175466</v>
      </c>
      <c r="B235" s="24">
        <v>41285</v>
      </c>
      <c r="C235" s="24">
        <v>45291</v>
      </c>
      <c r="D235" s="25" t="s">
        <v>883</v>
      </c>
      <c r="F235" s="27"/>
      <c r="G235" s="28"/>
      <c r="H235" s="27"/>
      <c r="I235" s="28"/>
      <c r="J235" s="27"/>
      <c r="K235" s="28"/>
      <c r="L235" s="27"/>
      <c r="M235" s="28"/>
      <c r="N235" s="27"/>
      <c r="O235" s="28"/>
      <c r="P235" s="27"/>
      <c r="Q235" s="28"/>
      <c r="R235" s="27"/>
      <c r="S235" s="28"/>
      <c r="T235" s="28"/>
      <c r="U235" s="27"/>
      <c r="V235" s="28"/>
      <c r="W235" s="27"/>
      <c r="X235" s="28"/>
      <c r="Y235" s="27"/>
      <c r="Z235" s="27"/>
      <c r="AA235" s="27"/>
      <c r="AB235" s="27"/>
      <c r="AC235" s="29"/>
      <c r="AD235" s="31" t="s">
        <v>881</v>
      </c>
      <c r="AE235" s="31" t="s">
        <v>882</v>
      </c>
      <c r="AF235" s="26"/>
      <c r="AG235" s="30">
        <f>SUM(F235,H235,J235,L235,N235,P235,R235,U235,W235,Y235,Z235,AA235,AB235)</f>
        <v>0</v>
      </c>
      <c r="AH235" s="30">
        <f t="shared" si="12"/>
        <v>0</v>
      </c>
      <c r="AI235" s="28">
        <f>SUM(G235,I235,K235,M235,O235,Q235,S235,T235,V235,X235)</f>
        <v>0</v>
      </c>
      <c r="AJ235" s="39">
        <f t="shared" si="13"/>
        <v>0</v>
      </c>
      <c r="AK235" s="40">
        <f>YEAR(C235)-YEAR(B235)+1</f>
        <v>11</v>
      </c>
      <c r="AL235" s="40">
        <f t="shared" si="14"/>
        <v>3</v>
      </c>
      <c r="AM235" s="39">
        <f>AF235+AH235+AJ235+AL235+AC235</f>
        <v>3</v>
      </c>
      <c r="AN235" s="37">
        <f t="shared" si="15"/>
        <v>3</v>
      </c>
      <c r="AO235" s="33"/>
    </row>
    <row r="236" spans="1:41" s="8" customFormat="1" ht="15.75" x14ac:dyDescent="0.25">
      <c r="A236" s="23">
        <v>119290</v>
      </c>
      <c r="B236" s="24">
        <v>39660</v>
      </c>
      <c r="C236" s="24">
        <v>45291</v>
      </c>
      <c r="D236" s="25" t="s">
        <v>884</v>
      </c>
      <c r="F236" s="27"/>
      <c r="G236" s="28"/>
      <c r="H236" s="27"/>
      <c r="I236" s="28"/>
      <c r="J236" s="27"/>
      <c r="K236" s="28"/>
      <c r="L236" s="27"/>
      <c r="M236" s="28"/>
      <c r="N236" s="27"/>
      <c r="O236" s="28"/>
      <c r="P236" s="27"/>
      <c r="Q236" s="28"/>
      <c r="R236" s="27"/>
      <c r="S236" s="28"/>
      <c r="T236" s="28"/>
      <c r="U236" s="27"/>
      <c r="V236" s="28"/>
      <c r="W236" s="27"/>
      <c r="X236" s="28"/>
      <c r="Y236" s="27"/>
      <c r="Z236" s="27"/>
      <c r="AA236" s="27"/>
      <c r="AB236" s="27"/>
      <c r="AC236" s="29"/>
      <c r="AD236" s="31" t="s">
        <v>881</v>
      </c>
      <c r="AE236" s="31" t="s">
        <v>40</v>
      </c>
      <c r="AF236" s="26"/>
      <c r="AG236" s="30">
        <f>SUM(F236,H236,J236,L236,N236,P236,R236,U236,W236,Y236,Z236,AA236,AB236)</f>
        <v>0</v>
      </c>
      <c r="AH236" s="30">
        <f t="shared" si="12"/>
        <v>0</v>
      </c>
      <c r="AI236" s="28">
        <f>SUM(G236,I236,K236,M236,O236,Q236,S236,T236,V236,X236)</f>
        <v>0</v>
      </c>
      <c r="AJ236" s="39">
        <f t="shared" si="13"/>
        <v>0</v>
      </c>
      <c r="AK236" s="40">
        <f>YEAR(C236)-YEAR(B236)+1</f>
        <v>16</v>
      </c>
      <c r="AL236" s="40">
        <f t="shared" si="14"/>
        <v>3</v>
      </c>
      <c r="AM236" s="39">
        <f>AF236+AH236+AJ236+AL236+AC236</f>
        <v>3</v>
      </c>
      <c r="AN236" s="37">
        <f t="shared" si="15"/>
        <v>3</v>
      </c>
      <c r="AO236" s="33"/>
    </row>
    <row r="237" spans="1:41" s="8" customFormat="1" ht="15.75" x14ac:dyDescent="0.25">
      <c r="A237" s="23">
        <v>123974</v>
      </c>
      <c r="B237" s="24">
        <v>39842</v>
      </c>
      <c r="C237" s="24">
        <v>45291</v>
      </c>
      <c r="D237" s="25" t="s">
        <v>893</v>
      </c>
      <c r="F237" s="27"/>
      <c r="G237" s="28"/>
      <c r="H237" s="27"/>
      <c r="I237" s="28"/>
      <c r="J237" s="27"/>
      <c r="K237" s="28"/>
      <c r="L237" s="27"/>
      <c r="M237" s="28"/>
      <c r="N237" s="27"/>
      <c r="O237" s="28"/>
      <c r="P237" s="27"/>
      <c r="Q237" s="28"/>
      <c r="R237" s="27"/>
      <c r="S237" s="28"/>
      <c r="T237" s="28"/>
      <c r="U237" s="27"/>
      <c r="V237" s="28"/>
      <c r="W237" s="27"/>
      <c r="X237" s="28"/>
      <c r="Y237" s="27"/>
      <c r="Z237" s="27"/>
      <c r="AA237" s="27"/>
      <c r="AB237" s="27"/>
      <c r="AC237" s="29"/>
      <c r="AD237" s="31" t="s">
        <v>889</v>
      </c>
      <c r="AE237" s="31" t="s">
        <v>113</v>
      </c>
      <c r="AF237" s="26"/>
      <c r="AG237" s="30">
        <f>SUM(F237,H237,J237,L237,N237,P237,R237,U237,W237,Y237,Z237,AA237,AB237)</f>
        <v>0</v>
      </c>
      <c r="AH237" s="30">
        <f t="shared" si="12"/>
        <v>0</v>
      </c>
      <c r="AI237" s="28">
        <f>SUM(G237,I237,K237,M237,O237,Q237,S237,T237,V237,X237)</f>
        <v>0</v>
      </c>
      <c r="AJ237" s="39">
        <f t="shared" si="13"/>
        <v>0</v>
      </c>
      <c r="AK237" s="40">
        <f>YEAR(C237)-YEAR(B237)+1</f>
        <v>15</v>
      </c>
      <c r="AL237" s="40">
        <f t="shared" si="14"/>
        <v>3</v>
      </c>
      <c r="AM237" s="39">
        <f>AF237+AH237+AJ237+AL237+AC237</f>
        <v>3</v>
      </c>
      <c r="AN237" s="37">
        <f t="shared" si="15"/>
        <v>3</v>
      </c>
      <c r="AO237" s="33"/>
    </row>
    <row r="238" spans="1:41" s="8" customFormat="1" ht="15.75" x14ac:dyDescent="0.25">
      <c r="A238" s="23">
        <v>33905</v>
      </c>
      <c r="B238" s="24">
        <v>32353</v>
      </c>
      <c r="C238" s="24">
        <v>45291</v>
      </c>
      <c r="D238" s="25" t="s">
        <v>896</v>
      </c>
      <c r="F238" s="27"/>
      <c r="G238" s="28"/>
      <c r="H238" s="27"/>
      <c r="I238" s="28"/>
      <c r="J238" s="27"/>
      <c r="K238" s="28"/>
      <c r="L238" s="27"/>
      <c r="M238" s="28"/>
      <c r="N238" s="27"/>
      <c r="O238" s="28"/>
      <c r="P238" s="27"/>
      <c r="Q238" s="28"/>
      <c r="R238" s="27"/>
      <c r="S238" s="28"/>
      <c r="T238" s="28"/>
      <c r="U238" s="27"/>
      <c r="V238" s="28"/>
      <c r="W238" s="27"/>
      <c r="X238" s="28"/>
      <c r="Y238" s="27"/>
      <c r="Z238" s="27"/>
      <c r="AA238" s="27"/>
      <c r="AB238" s="27"/>
      <c r="AC238" s="29"/>
      <c r="AD238" s="31" t="s">
        <v>894</v>
      </c>
      <c r="AE238" s="31" t="s">
        <v>895</v>
      </c>
      <c r="AF238" s="26"/>
      <c r="AG238" s="30">
        <f>SUM(F238,H238,J238,L238,N238,P238,R238,U238,W238,Y238,Z238,AA238,AB238)</f>
        <v>0</v>
      </c>
      <c r="AH238" s="30">
        <f t="shared" si="12"/>
        <v>0</v>
      </c>
      <c r="AI238" s="28">
        <f>SUM(G238,I238,K238,M238,O238,Q238,S238,T238,V238,X238)</f>
        <v>0</v>
      </c>
      <c r="AJ238" s="39">
        <f t="shared" si="13"/>
        <v>0</v>
      </c>
      <c r="AK238" s="40">
        <f>YEAR(C238)-YEAR(B238)+1</f>
        <v>36</v>
      </c>
      <c r="AL238" s="40">
        <f t="shared" si="14"/>
        <v>3</v>
      </c>
      <c r="AM238" s="39">
        <f>AF238+AH238+AJ238+AL238+AC238</f>
        <v>3</v>
      </c>
      <c r="AN238" s="37">
        <f t="shared" si="15"/>
        <v>3</v>
      </c>
      <c r="AO238" s="33"/>
    </row>
    <row r="239" spans="1:41" s="8" customFormat="1" ht="15.75" x14ac:dyDescent="0.25">
      <c r="A239" s="23">
        <v>163462</v>
      </c>
      <c r="B239" s="24">
        <v>40934</v>
      </c>
      <c r="C239" s="24">
        <v>45291</v>
      </c>
      <c r="D239" s="25" t="s">
        <v>912</v>
      </c>
      <c r="F239" s="27"/>
      <c r="G239" s="28"/>
      <c r="H239" s="27"/>
      <c r="I239" s="28"/>
      <c r="J239" s="27"/>
      <c r="K239" s="28"/>
      <c r="L239" s="27"/>
      <c r="M239" s="28"/>
      <c r="N239" s="27"/>
      <c r="O239" s="28"/>
      <c r="P239" s="27"/>
      <c r="Q239" s="28"/>
      <c r="R239" s="27"/>
      <c r="S239" s="28"/>
      <c r="T239" s="28"/>
      <c r="U239" s="27"/>
      <c r="V239" s="28"/>
      <c r="W239" s="27"/>
      <c r="X239" s="28"/>
      <c r="Y239" s="27"/>
      <c r="Z239" s="27"/>
      <c r="AA239" s="27"/>
      <c r="AB239" s="27"/>
      <c r="AC239" s="29"/>
      <c r="AD239" s="31" t="s">
        <v>910</v>
      </c>
      <c r="AE239" s="31" t="s">
        <v>911</v>
      </c>
      <c r="AF239" s="26"/>
      <c r="AG239" s="30">
        <f>SUM(F239,H239,J239,L239,N239,P239,R239,U239,W239,Y239,Z239,AA239,AB239)</f>
        <v>0</v>
      </c>
      <c r="AH239" s="30">
        <f t="shared" si="12"/>
        <v>0</v>
      </c>
      <c r="AI239" s="28">
        <f>SUM(G239,I239,K239,M239,O239,Q239,S239,T239,V239,X239)</f>
        <v>0</v>
      </c>
      <c r="AJ239" s="39">
        <f t="shared" si="13"/>
        <v>0</v>
      </c>
      <c r="AK239" s="40">
        <f>YEAR(C239)-YEAR(B239)+1</f>
        <v>12</v>
      </c>
      <c r="AL239" s="40">
        <f t="shared" si="14"/>
        <v>3</v>
      </c>
      <c r="AM239" s="39">
        <f>AF239+AH239+AJ239+AL239+AC239</f>
        <v>3</v>
      </c>
      <c r="AN239" s="37">
        <f t="shared" si="15"/>
        <v>3</v>
      </c>
      <c r="AO239" s="33"/>
    </row>
    <row r="240" spans="1:41" s="8" customFormat="1" ht="15.75" x14ac:dyDescent="0.25">
      <c r="A240" s="23">
        <v>33701</v>
      </c>
      <c r="B240" s="24">
        <v>27491</v>
      </c>
      <c r="C240" s="24">
        <v>45291</v>
      </c>
      <c r="D240" s="25" t="s">
        <v>915</v>
      </c>
      <c r="F240" s="27"/>
      <c r="G240" s="28"/>
      <c r="H240" s="27"/>
      <c r="I240" s="28"/>
      <c r="J240" s="27"/>
      <c r="K240" s="28"/>
      <c r="L240" s="27"/>
      <c r="M240" s="28"/>
      <c r="N240" s="27"/>
      <c r="O240" s="28"/>
      <c r="P240" s="27"/>
      <c r="Q240" s="28"/>
      <c r="R240" s="27"/>
      <c r="S240" s="28"/>
      <c r="T240" s="28"/>
      <c r="U240" s="27"/>
      <c r="V240" s="28"/>
      <c r="W240" s="27"/>
      <c r="X240" s="28"/>
      <c r="Y240" s="27"/>
      <c r="Z240" s="27"/>
      <c r="AA240" s="27"/>
      <c r="AB240" s="27"/>
      <c r="AC240" s="29"/>
      <c r="AD240" s="31" t="s">
        <v>913</v>
      </c>
      <c r="AE240" s="31" t="s">
        <v>42</v>
      </c>
      <c r="AF240" s="26"/>
      <c r="AG240" s="30">
        <f>SUM(F240,H240,J240,L240,N240,P240,R240,U240,W240,Y240,Z240,AA240,AB240)</f>
        <v>0</v>
      </c>
      <c r="AH240" s="30">
        <f t="shared" si="12"/>
        <v>0</v>
      </c>
      <c r="AI240" s="28">
        <f>SUM(G240,I240,K240,M240,O240,Q240,S240,T240,V240,X240)</f>
        <v>0</v>
      </c>
      <c r="AJ240" s="39">
        <f t="shared" si="13"/>
        <v>0</v>
      </c>
      <c r="AK240" s="40">
        <f>YEAR(C240)-YEAR(B240)+1</f>
        <v>49</v>
      </c>
      <c r="AL240" s="40">
        <f t="shared" si="14"/>
        <v>3</v>
      </c>
      <c r="AM240" s="39">
        <f>AF240+AH240+AJ240+AL240+AC240</f>
        <v>3</v>
      </c>
      <c r="AN240" s="37">
        <f t="shared" si="15"/>
        <v>3</v>
      </c>
      <c r="AO240" s="33"/>
    </row>
    <row r="241" spans="1:41" s="8" customFormat="1" ht="15.75" x14ac:dyDescent="0.25">
      <c r="A241" s="23">
        <v>33703</v>
      </c>
      <c r="B241" s="24">
        <v>36861</v>
      </c>
      <c r="C241" s="24">
        <v>45291</v>
      </c>
      <c r="D241" s="25" t="s">
        <v>919</v>
      </c>
      <c r="F241" s="27"/>
      <c r="G241" s="28"/>
      <c r="H241" s="27"/>
      <c r="I241" s="28"/>
      <c r="J241" s="27"/>
      <c r="K241" s="28"/>
      <c r="L241" s="27"/>
      <c r="M241" s="28"/>
      <c r="N241" s="27"/>
      <c r="O241" s="28"/>
      <c r="P241" s="27"/>
      <c r="Q241" s="28"/>
      <c r="R241" s="27"/>
      <c r="S241" s="28"/>
      <c r="T241" s="28"/>
      <c r="U241" s="27"/>
      <c r="V241" s="28"/>
      <c r="W241" s="27"/>
      <c r="X241" s="28"/>
      <c r="Y241" s="27"/>
      <c r="Z241" s="27"/>
      <c r="AA241" s="27"/>
      <c r="AB241" s="27"/>
      <c r="AC241" s="29"/>
      <c r="AD241" s="31" t="s">
        <v>917</v>
      </c>
      <c r="AE241" s="31" t="s">
        <v>918</v>
      </c>
      <c r="AF241" s="26"/>
      <c r="AG241" s="30">
        <f>SUM(F241,H241,J241,L241,N241,P241,R241,U241,W241,Y241,Z241,AA241,AB241)</f>
        <v>0</v>
      </c>
      <c r="AH241" s="30">
        <f t="shared" si="12"/>
        <v>0</v>
      </c>
      <c r="AI241" s="28">
        <f>SUM(G241,I241,K241,M241,O241,Q241,S241,T241,V241,X241)</f>
        <v>0</v>
      </c>
      <c r="AJ241" s="39">
        <f t="shared" si="13"/>
        <v>0</v>
      </c>
      <c r="AK241" s="40">
        <f>YEAR(C241)-YEAR(B241)+1</f>
        <v>24</v>
      </c>
      <c r="AL241" s="40">
        <f t="shared" si="14"/>
        <v>3</v>
      </c>
      <c r="AM241" s="39">
        <f>AF241+AH241+AJ241+AL241+AC241</f>
        <v>3</v>
      </c>
      <c r="AN241" s="37">
        <f t="shared" si="15"/>
        <v>3</v>
      </c>
      <c r="AO241" s="33"/>
    </row>
    <row r="242" spans="1:41" s="8" customFormat="1" ht="15.75" x14ac:dyDescent="0.25">
      <c r="A242" s="23">
        <v>47279</v>
      </c>
      <c r="B242" s="24">
        <v>36100</v>
      </c>
      <c r="C242" s="24">
        <v>45291</v>
      </c>
      <c r="D242" s="25" t="s">
        <v>923</v>
      </c>
      <c r="F242" s="27"/>
      <c r="G242" s="28"/>
      <c r="H242" s="27"/>
      <c r="I242" s="28"/>
      <c r="J242" s="27"/>
      <c r="K242" s="28"/>
      <c r="L242" s="27"/>
      <c r="M242" s="28"/>
      <c r="N242" s="27"/>
      <c r="O242" s="28"/>
      <c r="P242" s="27"/>
      <c r="Q242" s="28"/>
      <c r="R242" s="27"/>
      <c r="S242" s="28"/>
      <c r="T242" s="28"/>
      <c r="U242" s="27"/>
      <c r="V242" s="28"/>
      <c r="W242" s="27"/>
      <c r="X242" s="28"/>
      <c r="Y242" s="27"/>
      <c r="Z242" s="27"/>
      <c r="AA242" s="27"/>
      <c r="AB242" s="27"/>
      <c r="AC242" s="29"/>
      <c r="AD242" s="31" t="s">
        <v>922</v>
      </c>
      <c r="AE242" s="31" t="s">
        <v>38</v>
      </c>
      <c r="AF242" s="26"/>
      <c r="AG242" s="30">
        <f>SUM(F242,H242,J242,L242,N242,P242,R242,U242,W242,Y242,Z242,AA242,AB242)</f>
        <v>0</v>
      </c>
      <c r="AH242" s="30">
        <f t="shared" si="12"/>
        <v>0</v>
      </c>
      <c r="AI242" s="28">
        <f>SUM(G242,I242,K242,M242,O242,Q242,S242,T242,V242,X242)</f>
        <v>0</v>
      </c>
      <c r="AJ242" s="39">
        <f t="shared" si="13"/>
        <v>0</v>
      </c>
      <c r="AK242" s="40">
        <f>YEAR(C242)-YEAR(B242)+1</f>
        <v>26</v>
      </c>
      <c r="AL242" s="40">
        <f t="shared" si="14"/>
        <v>3</v>
      </c>
      <c r="AM242" s="39">
        <f>AF242+AH242+AJ242+AL242+AC242</f>
        <v>3</v>
      </c>
      <c r="AN242" s="37">
        <f t="shared" si="15"/>
        <v>3</v>
      </c>
      <c r="AO242" s="33"/>
    </row>
    <row r="243" spans="1:41" s="8" customFormat="1" ht="15.75" x14ac:dyDescent="0.25">
      <c r="A243" s="23">
        <v>175464</v>
      </c>
      <c r="B243" s="24">
        <v>41285</v>
      </c>
      <c r="C243" s="24">
        <v>45291</v>
      </c>
      <c r="D243" s="25" t="s">
        <v>935</v>
      </c>
      <c r="F243" s="27"/>
      <c r="G243" s="28"/>
      <c r="H243" s="27"/>
      <c r="I243" s="28"/>
      <c r="J243" s="27"/>
      <c r="K243" s="28"/>
      <c r="L243" s="27"/>
      <c r="M243" s="28"/>
      <c r="N243" s="27"/>
      <c r="O243" s="28"/>
      <c r="P243" s="27"/>
      <c r="Q243" s="28"/>
      <c r="R243" s="27"/>
      <c r="S243" s="28"/>
      <c r="T243" s="28"/>
      <c r="U243" s="27"/>
      <c r="V243" s="28"/>
      <c r="W243" s="27"/>
      <c r="X243" s="28"/>
      <c r="Y243" s="27"/>
      <c r="Z243" s="27"/>
      <c r="AA243" s="27"/>
      <c r="AB243" s="27"/>
      <c r="AC243" s="29"/>
      <c r="AD243" s="31" t="s">
        <v>934</v>
      </c>
      <c r="AE243" s="31" t="s">
        <v>40</v>
      </c>
      <c r="AF243" s="26"/>
      <c r="AG243" s="30">
        <f>SUM(F243,H243,J243,L243,N243,P243,R243,U243,W243,Y243,Z243,AA243,AB243)</f>
        <v>0</v>
      </c>
      <c r="AH243" s="30">
        <f t="shared" si="12"/>
        <v>0</v>
      </c>
      <c r="AI243" s="28">
        <f>SUM(G243,I243,K243,M243,O243,Q243,S243,T243,V243,X243)</f>
        <v>0</v>
      </c>
      <c r="AJ243" s="39">
        <f t="shared" si="13"/>
        <v>0</v>
      </c>
      <c r="AK243" s="40">
        <f>YEAR(C243)-YEAR(B243)+1</f>
        <v>11</v>
      </c>
      <c r="AL243" s="40">
        <f t="shared" si="14"/>
        <v>3</v>
      </c>
      <c r="AM243" s="39">
        <f>AF243+AH243+AJ243+AL243+AC243</f>
        <v>3</v>
      </c>
      <c r="AN243" s="37">
        <f t="shared" si="15"/>
        <v>3</v>
      </c>
      <c r="AO243" s="33"/>
    </row>
    <row r="244" spans="1:41" s="8" customFormat="1" ht="15.75" x14ac:dyDescent="0.25">
      <c r="A244" s="23">
        <v>33705</v>
      </c>
      <c r="B244" s="24">
        <v>34425</v>
      </c>
      <c r="C244" s="24">
        <v>45291</v>
      </c>
      <c r="D244" s="25" t="s">
        <v>937</v>
      </c>
      <c r="F244" s="27"/>
      <c r="G244" s="28"/>
      <c r="H244" s="27"/>
      <c r="I244" s="28"/>
      <c r="J244" s="27"/>
      <c r="K244" s="28"/>
      <c r="L244" s="27"/>
      <c r="M244" s="28"/>
      <c r="N244" s="27"/>
      <c r="O244" s="28"/>
      <c r="P244" s="27"/>
      <c r="Q244" s="28"/>
      <c r="R244" s="27"/>
      <c r="S244" s="28"/>
      <c r="T244" s="28"/>
      <c r="U244" s="27"/>
      <c r="V244" s="28"/>
      <c r="W244" s="27"/>
      <c r="X244" s="28"/>
      <c r="Y244" s="27"/>
      <c r="Z244" s="27"/>
      <c r="AA244" s="27"/>
      <c r="AB244" s="27"/>
      <c r="AC244" s="29"/>
      <c r="AD244" s="31" t="s">
        <v>934</v>
      </c>
      <c r="AE244" s="31" t="s">
        <v>936</v>
      </c>
      <c r="AF244" s="26"/>
      <c r="AG244" s="30">
        <f>SUM(F244,H244,J244,L244,N244,P244,R244,U244,W244,Y244,Z244,AA244,AB244)</f>
        <v>0</v>
      </c>
      <c r="AH244" s="30">
        <f t="shared" si="12"/>
        <v>0</v>
      </c>
      <c r="AI244" s="28">
        <f>SUM(G244,I244,K244,M244,O244,Q244,S244,T244,V244,X244)</f>
        <v>0</v>
      </c>
      <c r="AJ244" s="39">
        <f t="shared" si="13"/>
        <v>0</v>
      </c>
      <c r="AK244" s="40">
        <f>YEAR(C244)-YEAR(B244)+1</f>
        <v>30</v>
      </c>
      <c r="AL244" s="40">
        <f t="shared" si="14"/>
        <v>3</v>
      </c>
      <c r="AM244" s="39">
        <f>AF244+AH244+AJ244+AL244+AC244</f>
        <v>3</v>
      </c>
      <c r="AN244" s="37">
        <f t="shared" si="15"/>
        <v>3</v>
      </c>
      <c r="AO244" s="33"/>
    </row>
    <row r="245" spans="1:41" s="8" customFormat="1" ht="15.75" x14ac:dyDescent="0.25">
      <c r="A245" s="23">
        <v>288534</v>
      </c>
      <c r="B245" s="24">
        <v>43624</v>
      </c>
      <c r="C245" s="24">
        <v>45291</v>
      </c>
      <c r="D245" s="25" t="s">
        <v>941</v>
      </c>
      <c r="F245" s="27"/>
      <c r="G245" s="28">
        <v>0.25</v>
      </c>
      <c r="H245" s="27"/>
      <c r="I245" s="28">
        <v>0.25</v>
      </c>
      <c r="J245" s="27"/>
      <c r="K245" s="28"/>
      <c r="L245" s="27"/>
      <c r="M245" s="28">
        <v>0.25</v>
      </c>
      <c r="N245" s="27"/>
      <c r="O245" s="28"/>
      <c r="P245" s="27"/>
      <c r="Q245" s="28"/>
      <c r="R245" s="27"/>
      <c r="S245" s="28"/>
      <c r="T245" s="28"/>
      <c r="U245" s="27"/>
      <c r="V245" s="28"/>
      <c r="W245" s="27"/>
      <c r="X245" s="28"/>
      <c r="Y245" s="27">
        <v>0.25</v>
      </c>
      <c r="Z245" s="27"/>
      <c r="AA245" s="27"/>
      <c r="AB245" s="27"/>
      <c r="AC245" s="29"/>
      <c r="AD245" s="31" t="s">
        <v>934</v>
      </c>
      <c r="AE245" s="31" t="s">
        <v>116</v>
      </c>
      <c r="AF245" s="26">
        <v>0.5</v>
      </c>
      <c r="AG245" s="30">
        <f>SUM(F245,H245,J245,L245,N245,P245,R245,U245,W245,Y245,Z245,AA245,AB245)</f>
        <v>0.25</v>
      </c>
      <c r="AH245" s="30">
        <f t="shared" si="12"/>
        <v>0.25</v>
      </c>
      <c r="AI245" s="28">
        <f>SUM(G245,I245,K245,M245,O245,Q245,S245,T245,V245,X245)</f>
        <v>0.75</v>
      </c>
      <c r="AJ245" s="39">
        <f t="shared" si="13"/>
        <v>0.75</v>
      </c>
      <c r="AK245" s="40">
        <f>YEAR(C245)-YEAR(B245)+1</f>
        <v>5</v>
      </c>
      <c r="AL245" s="40">
        <f t="shared" si="14"/>
        <v>1.5</v>
      </c>
      <c r="AM245" s="39">
        <f>AF245+AH245+AJ245+AL245+AC245</f>
        <v>3</v>
      </c>
      <c r="AN245" s="37">
        <f t="shared" si="15"/>
        <v>3</v>
      </c>
      <c r="AO245" s="33"/>
    </row>
    <row r="246" spans="1:41" s="8" customFormat="1" ht="15.75" x14ac:dyDescent="0.25">
      <c r="A246" s="23">
        <v>190993</v>
      </c>
      <c r="B246" s="24">
        <v>41745</v>
      </c>
      <c r="C246" s="24">
        <v>45291</v>
      </c>
      <c r="D246" s="25" t="s">
        <v>950</v>
      </c>
      <c r="F246" s="27"/>
      <c r="G246" s="28"/>
      <c r="H246" s="27"/>
      <c r="I246" s="28"/>
      <c r="J246" s="27"/>
      <c r="K246" s="28"/>
      <c r="L246" s="27"/>
      <c r="M246" s="28"/>
      <c r="N246" s="27"/>
      <c r="O246" s="28"/>
      <c r="P246" s="27"/>
      <c r="Q246" s="28"/>
      <c r="R246" s="27"/>
      <c r="S246" s="28"/>
      <c r="T246" s="28"/>
      <c r="U246" s="27"/>
      <c r="V246" s="28"/>
      <c r="W246" s="27"/>
      <c r="X246" s="28"/>
      <c r="Y246" s="27"/>
      <c r="Z246" s="27"/>
      <c r="AA246" s="27"/>
      <c r="AB246" s="27"/>
      <c r="AC246" s="29"/>
      <c r="AD246" s="31" t="s">
        <v>944</v>
      </c>
      <c r="AE246" s="31" t="s">
        <v>949</v>
      </c>
      <c r="AF246" s="26"/>
      <c r="AG246" s="30">
        <f>SUM(F246,H246,J246,L246,N246,P246,R246,U246,W246,Y246,Z246,AA246,AB246)</f>
        <v>0</v>
      </c>
      <c r="AH246" s="30">
        <f t="shared" si="12"/>
        <v>0</v>
      </c>
      <c r="AI246" s="28">
        <f>SUM(G246,I246,K246,M246,O246,Q246,S246,T246,V246,X246)</f>
        <v>0</v>
      </c>
      <c r="AJ246" s="39">
        <f t="shared" si="13"/>
        <v>0</v>
      </c>
      <c r="AK246" s="40">
        <f>YEAR(C246)-YEAR(B246)+1</f>
        <v>10</v>
      </c>
      <c r="AL246" s="40">
        <f t="shared" si="14"/>
        <v>3</v>
      </c>
      <c r="AM246" s="39">
        <f>AF246+AH246+AJ246+AL246+AC246</f>
        <v>3</v>
      </c>
      <c r="AN246" s="37">
        <f t="shared" si="15"/>
        <v>3</v>
      </c>
      <c r="AO246" s="33"/>
    </row>
    <row r="247" spans="1:41" s="8" customFormat="1" ht="15.75" x14ac:dyDescent="0.25">
      <c r="A247" s="23">
        <v>120806</v>
      </c>
      <c r="B247" s="24">
        <v>39660</v>
      </c>
      <c r="C247" s="24">
        <v>45291</v>
      </c>
      <c r="D247" s="25" t="s">
        <v>958</v>
      </c>
      <c r="F247" s="27"/>
      <c r="G247" s="28"/>
      <c r="H247" s="27"/>
      <c r="I247" s="28"/>
      <c r="J247" s="27"/>
      <c r="K247" s="28"/>
      <c r="L247" s="27"/>
      <c r="M247" s="28"/>
      <c r="N247" s="27"/>
      <c r="O247" s="28"/>
      <c r="P247" s="27"/>
      <c r="Q247" s="28"/>
      <c r="R247" s="27"/>
      <c r="S247" s="28"/>
      <c r="T247" s="28"/>
      <c r="U247" s="27"/>
      <c r="V247" s="28"/>
      <c r="W247" s="27"/>
      <c r="X247" s="28"/>
      <c r="Y247" s="27"/>
      <c r="Z247" s="27"/>
      <c r="AA247" s="27"/>
      <c r="AB247" s="27"/>
      <c r="AC247" s="29"/>
      <c r="AD247" s="31" t="s">
        <v>944</v>
      </c>
      <c r="AE247" s="31" t="s">
        <v>957</v>
      </c>
      <c r="AF247" s="26"/>
      <c r="AG247" s="30">
        <f>SUM(F247,H247,J247,L247,N247,P247,R247,U247,W247,Y247,Z247,AA247,AB247)</f>
        <v>0</v>
      </c>
      <c r="AH247" s="30">
        <f t="shared" si="12"/>
        <v>0</v>
      </c>
      <c r="AI247" s="28">
        <f>SUM(G247,I247,K247,M247,O247,Q247,S247,T247,V247,X247)</f>
        <v>0</v>
      </c>
      <c r="AJ247" s="39">
        <f t="shared" si="13"/>
        <v>0</v>
      </c>
      <c r="AK247" s="40">
        <f>YEAR(C247)-YEAR(B247)+1</f>
        <v>16</v>
      </c>
      <c r="AL247" s="40">
        <f t="shared" si="14"/>
        <v>3</v>
      </c>
      <c r="AM247" s="39">
        <f>AF247+AH247+AJ247+AL247+AC247</f>
        <v>3</v>
      </c>
      <c r="AN247" s="37">
        <f t="shared" si="15"/>
        <v>3</v>
      </c>
      <c r="AO247" s="33"/>
    </row>
    <row r="248" spans="1:41" s="8" customFormat="1" ht="15.75" x14ac:dyDescent="0.25">
      <c r="A248" s="23">
        <v>33709</v>
      </c>
      <c r="B248" s="24">
        <v>34516</v>
      </c>
      <c r="C248" s="24">
        <v>45291</v>
      </c>
      <c r="D248" s="25" t="s">
        <v>962</v>
      </c>
      <c r="F248" s="27"/>
      <c r="G248" s="28"/>
      <c r="H248" s="27"/>
      <c r="I248" s="28"/>
      <c r="J248" s="27"/>
      <c r="K248" s="28"/>
      <c r="L248" s="27"/>
      <c r="M248" s="28"/>
      <c r="N248" s="27"/>
      <c r="O248" s="28"/>
      <c r="P248" s="27"/>
      <c r="Q248" s="28"/>
      <c r="R248" s="27"/>
      <c r="S248" s="28"/>
      <c r="T248" s="28"/>
      <c r="U248" s="27"/>
      <c r="V248" s="28"/>
      <c r="W248" s="27"/>
      <c r="X248" s="28"/>
      <c r="Y248" s="27"/>
      <c r="Z248" s="27"/>
      <c r="AA248" s="27"/>
      <c r="AB248" s="27"/>
      <c r="AC248" s="29"/>
      <c r="AD248" s="31" t="s">
        <v>961</v>
      </c>
      <c r="AE248" s="31" t="s">
        <v>21</v>
      </c>
      <c r="AF248" s="26"/>
      <c r="AG248" s="30">
        <f>SUM(F248,H248,J248,L248,N248,P248,R248,U248,W248,Y248,Z248,AA248,AB248)</f>
        <v>0</v>
      </c>
      <c r="AH248" s="30">
        <f t="shared" si="12"/>
        <v>0</v>
      </c>
      <c r="AI248" s="28">
        <f>SUM(G248,I248,K248,M248,O248,Q248,S248,T248,V248,X248)</f>
        <v>0</v>
      </c>
      <c r="AJ248" s="39">
        <f t="shared" si="13"/>
        <v>0</v>
      </c>
      <c r="AK248" s="40">
        <f>YEAR(C248)-YEAR(B248)+1</f>
        <v>30</v>
      </c>
      <c r="AL248" s="40">
        <f t="shared" si="14"/>
        <v>3</v>
      </c>
      <c r="AM248" s="39">
        <f>AF248+AH248+AJ248+AL248+AC248</f>
        <v>3</v>
      </c>
      <c r="AN248" s="37">
        <f t="shared" si="15"/>
        <v>3</v>
      </c>
      <c r="AO248" s="33"/>
    </row>
    <row r="249" spans="1:41" s="8" customFormat="1" ht="15.75" x14ac:dyDescent="0.25">
      <c r="A249" s="23">
        <v>63395</v>
      </c>
      <c r="B249" s="24">
        <v>38266</v>
      </c>
      <c r="C249" s="24">
        <v>45291</v>
      </c>
      <c r="D249" s="25" t="s">
        <v>965</v>
      </c>
      <c r="F249" s="27"/>
      <c r="G249" s="28"/>
      <c r="H249" s="27"/>
      <c r="I249" s="28"/>
      <c r="J249" s="27"/>
      <c r="K249" s="28"/>
      <c r="L249" s="27"/>
      <c r="M249" s="28"/>
      <c r="N249" s="27"/>
      <c r="O249" s="28"/>
      <c r="P249" s="27"/>
      <c r="Q249" s="28"/>
      <c r="R249" s="27"/>
      <c r="S249" s="28"/>
      <c r="T249" s="28"/>
      <c r="U249" s="27"/>
      <c r="V249" s="28"/>
      <c r="W249" s="27"/>
      <c r="X249" s="28"/>
      <c r="Y249" s="27"/>
      <c r="Z249" s="27"/>
      <c r="AA249" s="27"/>
      <c r="AB249" s="27"/>
      <c r="AC249" s="29"/>
      <c r="AD249" s="31" t="s">
        <v>170</v>
      </c>
      <c r="AE249" s="31" t="s">
        <v>210</v>
      </c>
      <c r="AF249" s="26"/>
      <c r="AG249" s="30">
        <f>SUM(F249,H249,J249,L249,N249,P249,R249,U249,W249,Y249,Z249,AA249,AB249)</f>
        <v>0</v>
      </c>
      <c r="AH249" s="30">
        <f t="shared" si="12"/>
        <v>0</v>
      </c>
      <c r="AI249" s="28">
        <f>SUM(G249,I249,K249,M249,O249,Q249,S249,T249,V249,X249)</f>
        <v>0</v>
      </c>
      <c r="AJ249" s="39">
        <f t="shared" si="13"/>
        <v>0</v>
      </c>
      <c r="AK249" s="40">
        <f>YEAR(C249)-YEAR(B249)+1</f>
        <v>20</v>
      </c>
      <c r="AL249" s="40">
        <f t="shared" si="14"/>
        <v>3</v>
      </c>
      <c r="AM249" s="39">
        <f>AF249+AH249+AJ249+AL249+AC249</f>
        <v>3</v>
      </c>
      <c r="AN249" s="37">
        <f t="shared" si="15"/>
        <v>3</v>
      </c>
      <c r="AO249" s="33"/>
    </row>
    <row r="250" spans="1:41" s="8" customFormat="1" ht="15.75" x14ac:dyDescent="0.25">
      <c r="A250" s="23">
        <v>33712</v>
      </c>
      <c r="B250" s="24">
        <v>27395</v>
      </c>
      <c r="C250" s="24">
        <v>45291</v>
      </c>
      <c r="D250" s="25" t="s">
        <v>994</v>
      </c>
      <c r="F250" s="27"/>
      <c r="G250" s="28"/>
      <c r="H250" s="27"/>
      <c r="I250" s="28"/>
      <c r="J250" s="27"/>
      <c r="K250" s="28"/>
      <c r="L250" s="27"/>
      <c r="M250" s="28"/>
      <c r="N250" s="27"/>
      <c r="O250" s="28"/>
      <c r="P250" s="27"/>
      <c r="Q250" s="28"/>
      <c r="R250" s="27"/>
      <c r="S250" s="28"/>
      <c r="T250" s="28"/>
      <c r="U250" s="27"/>
      <c r="V250" s="28"/>
      <c r="W250" s="27"/>
      <c r="X250" s="28"/>
      <c r="Y250" s="27"/>
      <c r="Z250" s="27"/>
      <c r="AA250" s="27"/>
      <c r="AB250" s="27"/>
      <c r="AC250" s="29"/>
      <c r="AD250" s="31" t="s">
        <v>993</v>
      </c>
      <c r="AE250" s="31" t="s">
        <v>44</v>
      </c>
      <c r="AF250" s="26"/>
      <c r="AG250" s="30">
        <f>SUM(F250,H250,J250,L250,N250,P250,R250,U250,W250,Y250,Z250,AA250,AB250)</f>
        <v>0</v>
      </c>
      <c r="AH250" s="30">
        <f t="shared" si="12"/>
        <v>0</v>
      </c>
      <c r="AI250" s="28">
        <f>SUM(G250,I250,K250,M250,O250,Q250,S250,T250,V250,X250)</f>
        <v>0</v>
      </c>
      <c r="AJ250" s="39">
        <f t="shared" si="13"/>
        <v>0</v>
      </c>
      <c r="AK250" s="40">
        <f>YEAR(C250)-YEAR(B250)+1</f>
        <v>49</v>
      </c>
      <c r="AL250" s="40">
        <f t="shared" si="14"/>
        <v>3</v>
      </c>
      <c r="AM250" s="39">
        <f>AF250+AH250+AJ250+AL250+AC250</f>
        <v>3</v>
      </c>
      <c r="AN250" s="37">
        <f t="shared" si="15"/>
        <v>3</v>
      </c>
      <c r="AO250" s="33"/>
    </row>
    <row r="251" spans="1:41" s="8" customFormat="1" ht="15.75" x14ac:dyDescent="0.25">
      <c r="A251" s="23">
        <v>33715</v>
      </c>
      <c r="B251" s="24">
        <v>36861</v>
      </c>
      <c r="C251" s="24">
        <v>45291</v>
      </c>
      <c r="D251" s="25" t="s">
        <v>1008</v>
      </c>
      <c r="F251" s="27"/>
      <c r="G251" s="28"/>
      <c r="H251" s="27"/>
      <c r="I251" s="28"/>
      <c r="J251" s="27"/>
      <c r="K251" s="28"/>
      <c r="L251" s="27"/>
      <c r="M251" s="28"/>
      <c r="N251" s="27"/>
      <c r="O251" s="28"/>
      <c r="P251" s="27"/>
      <c r="Q251" s="28"/>
      <c r="R251" s="27"/>
      <c r="S251" s="28"/>
      <c r="T251" s="28"/>
      <c r="U251" s="27"/>
      <c r="V251" s="28"/>
      <c r="W251" s="27"/>
      <c r="X251" s="28"/>
      <c r="Y251" s="27"/>
      <c r="Z251" s="27"/>
      <c r="AA251" s="27"/>
      <c r="AB251" s="27"/>
      <c r="AC251" s="29"/>
      <c r="AD251" s="31" t="s">
        <v>1007</v>
      </c>
      <c r="AE251" s="31" t="s">
        <v>44</v>
      </c>
      <c r="AF251" s="26"/>
      <c r="AG251" s="30">
        <f>SUM(F251,H251,J251,L251,N251,P251,R251,U251,W251,Y251,Z251,AA251,AB251)</f>
        <v>0</v>
      </c>
      <c r="AH251" s="30">
        <f t="shared" si="12"/>
        <v>0</v>
      </c>
      <c r="AI251" s="28">
        <f>SUM(G251,I251,K251,M251,O251,Q251,S251,T251,V251,X251)</f>
        <v>0</v>
      </c>
      <c r="AJ251" s="39">
        <f t="shared" si="13"/>
        <v>0</v>
      </c>
      <c r="AK251" s="40">
        <f>YEAR(C251)-YEAR(B251)+1</f>
        <v>24</v>
      </c>
      <c r="AL251" s="40">
        <f t="shared" si="14"/>
        <v>3</v>
      </c>
      <c r="AM251" s="39">
        <f>AF251+AH251+AJ251+AL251+AC251</f>
        <v>3</v>
      </c>
      <c r="AN251" s="37">
        <f t="shared" si="15"/>
        <v>3</v>
      </c>
      <c r="AO251" s="33"/>
    </row>
    <row r="252" spans="1:41" s="8" customFormat="1" ht="15.75" x14ac:dyDescent="0.25">
      <c r="A252" s="23">
        <v>33719</v>
      </c>
      <c r="B252" s="24">
        <v>33725</v>
      </c>
      <c r="C252" s="24">
        <v>45291</v>
      </c>
      <c r="D252" s="25" t="s">
        <v>1025</v>
      </c>
      <c r="F252" s="27"/>
      <c r="G252" s="28"/>
      <c r="H252" s="27"/>
      <c r="I252" s="28"/>
      <c r="J252" s="27"/>
      <c r="K252" s="28"/>
      <c r="L252" s="27"/>
      <c r="M252" s="28"/>
      <c r="N252" s="27"/>
      <c r="O252" s="28"/>
      <c r="P252" s="27"/>
      <c r="Q252" s="28"/>
      <c r="R252" s="27"/>
      <c r="S252" s="28"/>
      <c r="T252" s="28"/>
      <c r="U252" s="27"/>
      <c r="V252" s="28"/>
      <c r="W252" s="27"/>
      <c r="X252" s="28"/>
      <c r="Y252" s="27"/>
      <c r="Z252" s="27"/>
      <c r="AA252" s="27"/>
      <c r="AB252" s="27"/>
      <c r="AC252" s="29"/>
      <c r="AD252" s="31" t="s">
        <v>1024</v>
      </c>
      <c r="AE252" s="31" t="s">
        <v>957</v>
      </c>
      <c r="AF252" s="26"/>
      <c r="AG252" s="30">
        <f>SUM(F252,H252,J252,L252,N252,P252,R252,U252,W252,Y252,Z252,AA252,AB252)</f>
        <v>0</v>
      </c>
      <c r="AH252" s="30">
        <f t="shared" si="12"/>
        <v>0</v>
      </c>
      <c r="AI252" s="28">
        <f>SUM(G252,I252,K252,M252,O252,Q252,S252,T252,V252,X252)</f>
        <v>0</v>
      </c>
      <c r="AJ252" s="39">
        <f t="shared" si="13"/>
        <v>0</v>
      </c>
      <c r="AK252" s="40">
        <f>YEAR(C252)-YEAR(B252)+1</f>
        <v>32</v>
      </c>
      <c r="AL252" s="40">
        <f t="shared" si="14"/>
        <v>3</v>
      </c>
      <c r="AM252" s="39">
        <f>AF252+AH252+AJ252+AL252+AC252</f>
        <v>3</v>
      </c>
      <c r="AN252" s="37">
        <f t="shared" si="15"/>
        <v>3</v>
      </c>
      <c r="AO252" s="33"/>
    </row>
    <row r="253" spans="1:41" s="8" customFormat="1" ht="15.75" x14ac:dyDescent="0.25">
      <c r="A253" s="23">
        <v>153302</v>
      </c>
      <c r="B253" s="24">
        <v>40618</v>
      </c>
      <c r="C253" s="24">
        <v>45291</v>
      </c>
      <c r="D253" s="25" t="s">
        <v>1047</v>
      </c>
      <c r="F253" s="27"/>
      <c r="G253" s="28"/>
      <c r="H253" s="27"/>
      <c r="I253" s="28"/>
      <c r="J253" s="27"/>
      <c r="K253" s="28"/>
      <c r="L253" s="27"/>
      <c r="M253" s="28"/>
      <c r="N253" s="27"/>
      <c r="O253" s="28"/>
      <c r="P253" s="27"/>
      <c r="Q253" s="28"/>
      <c r="R253" s="27"/>
      <c r="S253" s="28"/>
      <c r="T253" s="28"/>
      <c r="U253" s="27"/>
      <c r="V253" s="28"/>
      <c r="W253" s="27"/>
      <c r="X253" s="28"/>
      <c r="Y253" s="27"/>
      <c r="Z253" s="27"/>
      <c r="AA253" s="27"/>
      <c r="AB253" s="27"/>
      <c r="AC253" s="29"/>
      <c r="AD253" s="31" t="s">
        <v>1044</v>
      </c>
      <c r="AE253" s="31" t="s">
        <v>1046</v>
      </c>
      <c r="AF253" s="26"/>
      <c r="AG253" s="30">
        <f>SUM(F253,H253,J253,L253,N253,P253,R253,U253,W253,Y253,Z253,AA253,AB253)</f>
        <v>0</v>
      </c>
      <c r="AH253" s="30">
        <f t="shared" si="12"/>
        <v>0</v>
      </c>
      <c r="AI253" s="28">
        <f>SUM(G253,I253,K253,M253,O253,Q253,S253,T253,V253,X253)</f>
        <v>0</v>
      </c>
      <c r="AJ253" s="39">
        <f t="shared" si="13"/>
        <v>0</v>
      </c>
      <c r="AK253" s="40">
        <f>YEAR(C253)-YEAR(B253)+1</f>
        <v>13</v>
      </c>
      <c r="AL253" s="40">
        <f t="shared" si="14"/>
        <v>3</v>
      </c>
      <c r="AM253" s="39">
        <f>AF253+AH253+AJ253+AL253+AC253</f>
        <v>3</v>
      </c>
      <c r="AN253" s="37">
        <f t="shared" si="15"/>
        <v>3</v>
      </c>
      <c r="AO253" s="33"/>
    </row>
    <row r="254" spans="1:41" s="8" customFormat="1" ht="15.75" x14ac:dyDescent="0.25">
      <c r="A254" s="23">
        <v>33721</v>
      </c>
      <c r="B254" s="24">
        <v>30317</v>
      </c>
      <c r="C254" s="24">
        <v>45291</v>
      </c>
      <c r="D254" s="25" t="s">
        <v>1052</v>
      </c>
      <c r="F254" s="27"/>
      <c r="G254" s="28"/>
      <c r="H254" s="27"/>
      <c r="I254" s="28"/>
      <c r="J254" s="27"/>
      <c r="K254" s="28"/>
      <c r="L254" s="27"/>
      <c r="M254" s="28"/>
      <c r="N254" s="27"/>
      <c r="O254" s="28"/>
      <c r="P254" s="27"/>
      <c r="Q254" s="28"/>
      <c r="R254" s="27"/>
      <c r="S254" s="28"/>
      <c r="T254" s="28"/>
      <c r="U254" s="27"/>
      <c r="V254" s="28"/>
      <c r="W254" s="27"/>
      <c r="X254" s="28"/>
      <c r="Y254" s="27"/>
      <c r="Z254" s="27"/>
      <c r="AA254" s="27"/>
      <c r="AB254" s="27"/>
      <c r="AC254" s="29"/>
      <c r="AD254" s="31" t="s">
        <v>1051</v>
      </c>
      <c r="AE254" s="31" t="s">
        <v>390</v>
      </c>
      <c r="AF254" s="26"/>
      <c r="AG254" s="30">
        <f>SUM(F254,H254,J254,L254,N254,P254,R254,U254,W254,Y254,Z254,AA254,AB254)</f>
        <v>0</v>
      </c>
      <c r="AH254" s="30">
        <f t="shared" si="12"/>
        <v>0</v>
      </c>
      <c r="AI254" s="28">
        <f>SUM(G254,I254,K254,M254,O254,Q254,S254,T254,V254,X254)</f>
        <v>0</v>
      </c>
      <c r="AJ254" s="39">
        <f t="shared" si="13"/>
        <v>0</v>
      </c>
      <c r="AK254" s="40">
        <f>YEAR(C254)-YEAR(B254)+1</f>
        <v>41</v>
      </c>
      <c r="AL254" s="40">
        <f t="shared" si="14"/>
        <v>3</v>
      </c>
      <c r="AM254" s="39">
        <f>AF254+AH254+AJ254+AL254+AC254</f>
        <v>3</v>
      </c>
      <c r="AN254" s="37">
        <f t="shared" si="15"/>
        <v>3</v>
      </c>
      <c r="AO254" s="33"/>
    </row>
    <row r="255" spans="1:41" s="8" customFormat="1" ht="15.75" x14ac:dyDescent="0.25">
      <c r="A255" s="23">
        <v>33723</v>
      </c>
      <c r="B255" s="24">
        <v>32112</v>
      </c>
      <c r="C255" s="24">
        <v>45291</v>
      </c>
      <c r="D255" s="25" t="s">
        <v>1057</v>
      </c>
      <c r="F255" s="27"/>
      <c r="G255" s="28"/>
      <c r="H255" s="27"/>
      <c r="I255" s="28"/>
      <c r="J255" s="27"/>
      <c r="K255" s="28"/>
      <c r="L255" s="27"/>
      <c r="M255" s="28"/>
      <c r="N255" s="27"/>
      <c r="O255" s="28"/>
      <c r="P255" s="27"/>
      <c r="Q255" s="28"/>
      <c r="R255" s="27"/>
      <c r="S255" s="28"/>
      <c r="T255" s="28"/>
      <c r="U255" s="27"/>
      <c r="V255" s="28"/>
      <c r="W255" s="27"/>
      <c r="X255" s="28"/>
      <c r="Y255" s="27"/>
      <c r="Z255" s="27"/>
      <c r="AA255" s="27"/>
      <c r="AB255" s="27"/>
      <c r="AC255" s="29"/>
      <c r="AD255" s="31" t="s">
        <v>1056</v>
      </c>
      <c r="AE255" s="31" t="s">
        <v>957</v>
      </c>
      <c r="AF255" s="26"/>
      <c r="AG255" s="30">
        <f>SUM(F255,H255,J255,L255,N255,P255,R255,U255,W255,Y255,Z255,AA255,AB255)</f>
        <v>0</v>
      </c>
      <c r="AH255" s="30">
        <f t="shared" si="12"/>
        <v>0</v>
      </c>
      <c r="AI255" s="28">
        <f>SUM(G255,I255,K255,M255,O255,Q255,S255,T255,V255,X255)</f>
        <v>0</v>
      </c>
      <c r="AJ255" s="39">
        <f t="shared" si="13"/>
        <v>0</v>
      </c>
      <c r="AK255" s="40">
        <f>YEAR(C255)-YEAR(B255)+1</f>
        <v>37</v>
      </c>
      <c r="AL255" s="40">
        <f t="shared" si="14"/>
        <v>3</v>
      </c>
      <c r="AM255" s="39">
        <f>AF255+AH255+AJ255+AL255+AC255</f>
        <v>3</v>
      </c>
      <c r="AN255" s="37">
        <f t="shared" si="15"/>
        <v>3</v>
      </c>
      <c r="AO255" s="33"/>
    </row>
    <row r="256" spans="1:41" s="8" customFormat="1" ht="15.75" x14ac:dyDescent="0.25">
      <c r="A256" s="23">
        <v>175476</v>
      </c>
      <c r="B256" s="24">
        <v>41285</v>
      </c>
      <c r="C256" s="24">
        <v>45291</v>
      </c>
      <c r="D256" s="25" t="s">
        <v>1072</v>
      </c>
      <c r="F256" s="27"/>
      <c r="G256" s="28"/>
      <c r="H256" s="27"/>
      <c r="I256" s="28"/>
      <c r="J256" s="27"/>
      <c r="K256" s="28"/>
      <c r="L256" s="27"/>
      <c r="M256" s="28"/>
      <c r="N256" s="27"/>
      <c r="O256" s="28"/>
      <c r="P256" s="27"/>
      <c r="Q256" s="28"/>
      <c r="R256" s="27"/>
      <c r="S256" s="28"/>
      <c r="T256" s="28"/>
      <c r="U256" s="27"/>
      <c r="V256" s="28"/>
      <c r="W256" s="27"/>
      <c r="X256" s="28"/>
      <c r="Y256" s="27"/>
      <c r="Z256" s="27"/>
      <c r="AA256" s="27"/>
      <c r="AB256" s="27"/>
      <c r="AC256" s="29"/>
      <c r="AD256" s="31" t="s">
        <v>1068</v>
      </c>
      <c r="AE256" s="31" t="s">
        <v>683</v>
      </c>
      <c r="AF256" s="26"/>
      <c r="AG256" s="30">
        <f>SUM(F256,H256,J256,L256,N256,P256,R256,U256,W256,Y256,Z256,AA256,AB256)</f>
        <v>0</v>
      </c>
      <c r="AH256" s="30">
        <f t="shared" si="12"/>
        <v>0</v>
      </c>
      <c r="AI256" s="28">
        <f>SUM(G256,I256,K256,M256,O256,Q256,S256,T256,V256,X256)</f>
        <v>0</v>
      </c>
      <c r="AJ256" s="39">
        <f t="shared" si="13"/>
        <v>0</v>
      </c>
      <c r="AK256" s="40">
        <f>YEAR(C256)-YEAR(B256)+1</f>
        <v>11</v>
      </c>
      <c r="AL256" s="40">
        <f t="shared" si="14"/>
        <v>3</v>
      </c>
      <c r="AM256" s="39">
        <f>AF256+AH256+AJ256+AL256+AC256</f>
        <v>3</v>
      </c>
      <c r="AN256" s="37">
        <f t="shared" si="15"/>
        <v>3</v>
      </c>
      <c r="AO256" s="33"/>
    </row>
    <row r="257" spans="1:41" s="8" customFormat="1" ht="15.75" x14ac:dyDescent="0.25">
      <c r="A257" s="23">
        <v>33733</v>
      </c>
      <c r="B257" s="24">
        <v>30317</v>
      </c>
      <c r="C257" s="24">
        <v>45291</v>
      </c>
      <c r="D257" s="25" t="s">
        <v>1078</v>
      </c>
      <c r="F257" s="27"/>
      <c r="G257" s="28"/>
      <c r="H257" s="27"/>
      <c r="I257" s="28"/>
      <c r="J257" s="27"/>
      <c r="K257" s="28"/>
      <c r="L257" s="27"/>
      <c r="M257" s="28"/>
      <c r="N257" s="27"/>
      <c r="O257" s="28"/>
      <c r="P257" s="27"/>
      <c r="Q257" s="28"/>
      <c r="R257" s="27"/>
      <c r="S257" s="28"/>
      <c r="T257" s="28"/>
      <c r="U257" s="27"/>
      <c r="V257" s="28"/>
      <c r="W257" s="27"/>
      <c r="X257" s="28"/>
      <c r="Y257" s="27"/>
      <c r="Z257" s="27"/>
      <c r="AA257" s="27"/>
      <c r="AB257" s="27"/>
      <c r="AC257" s="29"/>
      <c r="AD257" s="31" t="s">
        <v>1077</v>
      </c>
      <c r="AE257" s="31" t="s">
        <v>27</v>
      </c>
      <c r="AF257" s="26"/>
      <c r="AG257" s="30">
        <f>SUM(F257,H257,J257,L257,N257,P257,R257,U257,W257,Y257,Z257,AA257,AB257)</f>
        <v>0</v>
      </c>
      <c r="AH257" s="30">
        <f t="shared" si="12"/>
        <v>0</v>
      </c>
      <c r="AI257" s="28">
        <f>SUM(G257,I257,K257,M257,O257,Q257,S257,T257,V257,X257)</f>
        <v>0</v>
      </c>
      <c r="AJ257" s="39">
        <f t="shared" si="13"/>
        <v>0</v>
      </c>
      <c r="AK257" s="40">
        <f>YEAR(C257)-YEAR(B257)+1</f>
        <v>41</v>
      </c>
      <c r="AL257" s="40">
        <f t="shared" si="14"/>
        <v>3</v>
      </c>
      <c r="AM257" s="39">
        <f>AF257+AH257+AJ257+AL257+AC257</f>
        <v>3</v>
      </c>
      <c r="AN257" s="37">
        <f t="shared" si="15"/>
        <v>3</v>
      </c>
      <c r="AO257" s="33"/>
    </row>
    <row r="258" spans="1:41" s="8" customFormat="1" ht="15.75" x14ac:dyDescent="0.25">
      <c r="A258" s="23">
        <v>123975</v>
      </c>
      <c r="B258" s="24">
        <v>39842</v>
      </c>
      <c r="C258" s="24">
        <v>45291</v>
      </c>
      <c r="D258" s="25" t="s">
        <v>1084</v>
      </c>
      <c r="F258" s="27"/>
      <c r="G258" s="28"/>
      <c r="H258" s="27"/>
      <c r="I258" s="28"/>
      <c r="J258" s="27"/>
      <c r="K258" s="28"/>
      <c r="L258" s="27"/>
      <c r="M258" s="28"/>
      <c r="N258" s="27"/>
      <c r="O258" s="28"/>
      <c r="P258" s="27"/>
      <c r="Q258" s="28"/>
      <c r="R258" s="27"/>
      <c r="S258" s="28"/>
      <c r="T258" s="28"/>
      <c r="U258" s="27"/>
      <c r="V258" s="28"/>
      <c r="W258" s="27"/>
      <c r="X258" s="28"/>
      <c r="Y258" s="27"/>
      <c r="Z258" s="27"/>
      <c r="AA258" s="27"/>
      <c r="AB258" s="27"/>
      <c r="AC258" s="29"/>
      <c r="AD258" s="31" t="s">
        <v>1082</v>
      </c>
      <c r="AE258" s="31" t="s">
        <v>495</v>
      </c>
      <c r="AF258" s="26"/>
      <c r="AG258" s="30">
        <f>SUM(F258,H258,J258,L258,N258,P258,R258,U258,W258,Y258,Z258,AA258,AB258)</f>
        <v>0</v>
      </c>
      <c r="AH258" s="30">
        <f t="shared" si="12"/>
        <v>0</v>
      </c>
      <c r="AI258" s="28">
        <f>SUM(G258,I258,K258,M258,O258,Q258,S258,T258,V258,X258)</f>
        <v>0</v>
      </c>
      <c r="AJ258" s="39">
        <f t="shared" si="13"/>
        <v>0</v>
      </c>
      <c r="AK258" s="40">
        <f>YEAR(C258)-YEAR(B258)+1</f>
        <v>15</v>
      </c>
      <c r="AL258" s="40">
        <f t="shared" si="14"/>
        <v>3</v>
      </c>
      <c r="AM258" s="39">
        <f>AF258+AH258+AJ258+AL258+AC258</f>
        <v>3</v>
      </c>
      <c r="AN258" s="37">
        <f t="shared" si="15"/>
        <v>3</v>
      </c>
      <c r="AO258" s="33"/>
    </row>
    <row r="259" spans="1:41" s="8" customFormat="1" ht="15.75" x14ac:dyDescent="0.25">
      <c r="A259" s="23">
        <v>149980</v>
      </c>
      <c r="B259" s="24">
        <v>40562</v>
      </c>
      <c r="C259" s="24">
        <v>45291</v>
      </c>
      <c r="D259" s="25" t="s">
        <v>1094</v>
      </c>
      <c r="F259" s="27"/>
      <c r="G259" s="28"/>
      <c r="H259" s="27"/>
      <c r="I259" s="28"/>
      <c r="J259" s="27"/>
      <c r="K259" s="28"/>
      <c r="L259" s="27"/>
      <c r="M259" s="28"/>
      <c r="N259" s="27"/>
      <c r="O259" s="28"/>
      <c r="P259" s="27"/>
      <c r="Q259" s="28"/>
      <c r="R259" s="27"/>
      <c r="S259" s="28"/>
      <c r="T259" s="28"/>
      <c r="U259" s="27"/>
      <c r="V259" s="28"/>
      <c r="W259" s="27"/>
      <c r="X259" s="28"/>
      <c r="Y259" s="27"/>
      <c r="Z259" s="27"/>
      <c r="AA259" s="27"/>
      <c r="AB259" s="27"/>
      <c r="AC259" s="29"/>
      <c r="AD259" s="31" t="s">
        <v>1091</v>
      </c>
      <c r="AE259" s="31" t="s">
        <v>76</v>
      </c>
      <c r="AF259" s="26"/>
      <c r="AG259" s="30">
        <f>SUM(F259,H259,J259,L259,N259,P259,R259,U259,W259,Y259,Z259,AA259,AB259)</f>
        <v>0</v>
      </c>
      <c r="AH259" s="30">
        <f t="shared" ref="AH259:AH322" si="16">IF(AG259&gt;=2,2,AG259)</f>
        <v>0</v>
      </c>
      <c r="AI259" s="28">
        <f>SUM(G259,I259,K259,M259,O259,Q259,S259,T259,V259,X259)</f>
        <v>0</v>
      </c>
      <c r="AJ259" s="39">
        <f t="shared" ref="AJ259:AJ322" si="17">IF(AI259&gt;=2,2,AI259)</f>
        <v>0</v>
      </c>
      <c r="AK259" s="40">
        <f>YEAR(C259)-YEAR(B259)+1</f>
        <v>13</v>
      </c>
      <c r="AL259" s="40">
        <f t="shared" ref="AL259:AL322" si="18">IF(AK259*0.3&gt;=3,3,AK259*0.3)</f>
        <v>3</v>
      </c>
      <c r="AM259" s="39">
        <f>AF259+AH259+AJ259+AL259+AC259</f>
        <v>3</v>
      </c>
      <c r="AN259" s="37">
        <f t="shared" ref="AN259:AN322" si="19">IF(AM259&gt;=5,5,AM259)</f>
        <v>3</v>
      </c>
      <c r="AO259" s="33"/>
    </row>
    <row r="260" spans="1:41" s="8" customFormat="1" ht="15.75" x14ac:dyDescent="0.25">
      <c r="A260" s="23">
        <v>33738</v>
      </c>
      <c r="B260" s="24">
        <v>27395</v>
      </c>
      <c r="C260" s="24">
        <v>45291</v>
      </c>
      <c r="D260" s="25" t="s">
        <v>1105</v>
      </c>
      <c r="F260" s="27"/>
      <c r="G260" s="28"/>
      <c r="H260" s="27"/>
      <c r="I260" s="28"/>
      <c r="J260" s="27"/>
      <c r="K260" s="28"/>
      <c r="L260" s="27"/>
      <c r="M260" s="28"/>
      <c r="N260" s="27"/>
      <c r="O260" s="28"/>
      <c r="P260" s="27"/>
      <c r="Q260" s="28"/>
      <c r="R260" s="27"/>
      <c r="S260" s="28"/>
      <c r="T260" s="28"/>
      <c r="U260" s="27"/>
      <c r="V260" s="28"/>
      <c r="W260" s="27"/>
      <c r="X260" s="28"/>
      <c r="Y260" s="27"/>
      <c r="Z260" s="27"/>
      <c r="AA260" s="27"/>
      <c r="AB260" s="27"/>
      <c r="AC260" s="29"/>
      <c r="AD260" s="31" t="s">
        <v>1104</v>
      </c>
      <c r="AE260" s="31" t="s">
        <v>21</v>
      </c>
      <c r="AF260" s="26"/>
      <c r="AG260" s="30">
        <f>SUM(F260,H260,J260,L260,N260,P260,R260,U260,W260,Y260,Z260,AA260,AB260)</f>
        <v>0</v>
      </c>
      <c r="AH260" s="30">
        <f t="shared" si="16"/>
        <v>0</v>
      </c>
      <c r="AI260" s="28">
        <f>SUM(G260,I260,K260,M260,O260,Q260,S260,T260,V260,X260)</f>
        <v>0</v>
      </c>
      <c r="AJ260" s="39">
        <f t="shared" si="17"/>
        <v>0</v>
      </c>
      <c r="AK260" s="40">
        <f>YEAR(C260)-YEAR(B260)+1</f>
        <v>49</v>
      </c>
      <c r="AL260" s="40">
        <f t="shared" si="18"/>
        <v>3</v>
      </c>
      <c r="AM260" s="39">
        <f>AF260+AH260+AJ260+AL260+AC260</f>
        <v>3</v>
      </c>
      <c r="AN260" s="37">
        <f t="shared" si="19"/>
        <v>3</v>
      </c>
      <c r="AO260" s="33"/>
    </row>
    <row r="261" spans="1:41" s="8" customFormat="1" ht="15.75" x14ac:dyDescent="0.25">
      <c r="A261" s="23">
        <v>33739</v>
      </c>
      <c r="B261" s="24">
        <v>23894</v>
      </c>
      <c r="C261" s="24">
        <v>45291</v>
      </c>
      <c r="D261" s="25" t="s">
        <v>1119</v>
      </c>
      <c r="F261" s="27"/>
      <c r="G261" s="28"/>
      <c r="H261" s="27"/>
      <c r="I261" s="28"/>
      <c r="J261" s="27"/>
      <c r="K261" s="28"/>
      <c r="L261" s="27"/>
      <c r="M261" s="28"/>
      <c r="N261" s="27"/>
      <c r="O261" s="28"/>
      <c r="P261" s="27"/>
      <c r="Q261" s="28"/>
      <c r="R261" s="27"/>
      <c r="S261" s="28"/>
      <c r="T261" s="28"/>
      <c r="U261" s="27"/>
      <c r="V261" s="28"/>
      <c r="W261" s="27"/>
      <c r="X261" s="28"/>
      <c r="Y261" s="27"/>
      <c r="Z261" s="27"/>
      <c r="AA261" s="27"/>
      <c r="AB261" s="27"/>
      <c r="AC261" s="29"/>
      <c r="AD261" s="31" t="s">
        <v>1118</v>
      </c>
      <c r="AE261" s="31" t="s">
        <v>452</v>
      </c>
      <c r="AF261" s="26"/>
      <c r="AG261" s="30">
        <f>SUM(F261,H261,J261,L261,N261,P261,R261,U261,W261,Y261,Z261,AA261,AB261)</f>
        <v>0</v>
      </c>
      <c r="AH261" s="30">
        <f t="shared" si="16"/>
        <v>0</v>
      </c>
      <c r="AI261" s="28">
        <f>SUM(G261,I261,K261,M261,O261,Q261,S261,T261,V261,X261)</f>
        <v>0</v>
      </c>
      <c r="AJ261" s="39">
        <f t="shared" si="17"/>
        <v>0</v>
      </c>
      <c r="AK261" s="40">
        <f>YEAR(C261)-YEAR(B261)+1</f>
        <v>59</v>
      </c>
      <c r="AL261" s="40">
        <f t="shared" si="18"/>
        <v>3</v>
      </c>
      <c r="AM261" s="39">
        <f>AF261+AH261+AJ261+AL261+AC261</f>
        <v>3</v>
      </c>
      <c r="AN261" s="37">
        <f t="shared" si="19"/>
        <v>3</v>
      </c>
      <c r="AO261" s="33"/>
    </row>
    <row r="262" spans="1:41" s="8" customFormat="1" ht="15.75" x14ac:dyDescent="0.25">
      <c r="A262" s="23">
        <v>128720</v>
      </c>
      <c r="B262" s="24">
        <v>39882</v>
      </c>
      <c r="C262" s="24">
        <v>45291</v>
      </c>
      <c r="D262" s="25" t="s">
        <v>1126</v>
      </c>
      <c r="F262" s="27"/>
      <c r="G262" s="28"/>
      <c r="H262" s="27"/>
      <c r="I262" s="28"/>
      <c r="J262" s="27"/>
      <c r="K262" s="28"/>
      <c r="L262" s="27"/>
      <c r="M262" s="28"/>
      <c r="N262" s="27"/>
      <c r="O262" s="28"/>
      <c r="P262" s="27"/>
      <c r="Q262" s="28"/>
      <c r="R262" s="27"/>
      <c r="S262" s="28"/>
      <c r="T262" s="28"/>
      <c r="U262" s="27"/>
      <c r="V262" s="28"/>
      <c r="W262" s="27"/>
      <c r="X262" s="28"/>
      <c r="Y262" s="27"/>
      <c r="Z262" s="27"/>
      <c r="AA262" s="27"/>
      <c r="AB262" s="27"/>
      <c r="AC262" s="29"/>
      <c r="AD262" s="31" t="s">
        <v>1124</v>
      </c>
      <c r="AE262" s="31" t="s">
        <v>1125</v>
      </c>
      <c r="AF262" s="26"/>
      <c r="AG262" s="30">
        <f>SUM(F262,H262,J262,L262,N262,P262,R262,U262,W262,Y262,Z262,AA262,AB262)</f>
        <v>0</v>
      </c>
      <c r="AH262" s="30">
        <f t="shared" si="16"/>
        <v>0</v>
      </c>
      <c r="AI262" s="28">
        <f>SUM(G262,I262,K262,M262,O262,Q262,S262,T262,V262,X262)</f>
        <v>0</v>
      </c>
      <c r="AJ262" s="39">
        <f t="shared" si="17"/>
        <v>0</v>
      </c>
      <c r="AK262" s="40">
        <f>YEAR(C262)-YEAR(B262)+1</f>
        <v>15</v>
      </c>
      <c r="AL262" s="40">
        <f t="shared" si="18"/>
        <v>3</v>
      </c>
      <c r="AM262" s="39">
        <f>AF262+AH262+AJ262+AL262+AC262</f>
        <v>3</v>
      </c>
      <c r="AN262" s="37">
        <f t="shared" si="19"/>
        <v>3</v>
      </c>
      <c r="AO262" s="33"/>
    </row>
    <row r="263" spans="1:41" s="8" customFormat="1" ht="15.75" x14ac:dyDescent="0.25">
      <c r="A263" s="23">
        <v>33746</v>
      </c>
      <c r="B263" s="24">
        <v>32234</v>
      </c>
      <c r="C263" s="24">
        <v>45291</v>
      </c>
      <c r="D263" s="25" t="s">
        <v>1151</v>
      </c>
      <c r="F263" s="27"/>
      <c r="G263" s="28"/>
      <c r="H263" s="27"/>
      <c r="I263" s="28"/>
      <c r="J263" s="27"/>
      <c r="K263" s="28"/>
      <c r="L263" s="27"/>
      <c r="M263" s="28"/>
      <c r="N263" s="27"/>
      <c r="O263" s="28"/>
      <c r="P263" s="27"/>
      <c r="Q263" s="28"/>
      <c r="R263" s="27"/>
      <c r="S263" s="28"/>
      <c r="T263" s="28"/>
      <c r="U263" s="27"/>
      <c r="V263" s="28"/>
      <c r="W263" s="27"/>
      <c r="X263" s="28"/>
      <c r="Y263" s="27"/>
      <c r="Z263" s="27"/>
      <c r="AA263" s="27"/>
      <c r="AB263" s="27"/>
      <c r="AC263" s="29"/>
      <c r="AD263" s="31" t="s">
        <v>1148</v>
      </c>
      <c r="AE263" s="31" t="s">
        <v>951</v>
      </c>
      <c r="AF263" s="26"/>
      <c r="AG263" s="30">
        <f>SUM(F263,H263,J263,L263,N263,P263,R263,U263,W263,Y263,Z263,AA263,AB263)</f>
        <v>0</v>
      </c>
      <c r="AH263" s="30">
        <f t="shared" si="16"/>
        <v>0</v>
      </c>
      <c r="AI263" s="28">
        <f>SUM(G263,I263,K263,M263,O263,Q263,S263,T263,V263,X263)</f>
        <v>0</v>
      </c>
      <c r="AJ263" s="39">
        <f t="shared" si="17"/>
        <v>0</v>
      </c>
      <c r="AK263" s="40">
        <f>YEAR(C263)-YEAR(B263)+1</f>
        <v>36</v>
      </c>
      <c r="AL263" s="40">
        <f t="shared" si="18"/>
        <v>3</v>
      </c>
      <c r="AM263" s="39">
        <f>AF263+AH263+AJ263+AL263+AC263</f>
        <v>3</v>
      </c>
      <c r="AN263" s="37">
        <f t="shared" si="19"/>
        <v>3</v>
      </c>
      <c r="AO263" s="33"/>
    </row>
    <row r="264" spans="1:41" s="8" customFormat="1" ht="15.75" x14ac:dyDescent="0.25">
      <c r="A264" s="23">
        <v>33747</v>
      </c>
      <c r="B264" s="24">
        <v>30682</v>
      </c>
      <c r="C264" s="24">
        <v>45291</v>
      </c>
      <c r="D264" s="25" t="s">
        <v>1156</v>
      </c>
      <c r="F264" s="27"/>
      <c r="G264" s="28"/>
      <c r="H264" s="27"/>
      <c r="I264" s="28"/>
      <c r="J264" s="27"/>
      <c r="K264" s="28"/>
      <c r="L264" s="27"/>
      <c r="M264" s="28"/>
      <c r="N264" s="27"/>
      <c r="O264" s="28"/>
      <c r="P264" s="27"/>
      <c r="Q264" s="28"/>
      <c r="R264" s="27"/>
      <c r="S264" s="28"/>
      <c r="T264" s="28"/>
      <c r="U264" s="27"/>
      <c r="V264" s="28"/>
      <c r="W264" s="27"/>
      <c r="X264" s="28"/>
      <c r="Y264" s="27"/>
      <c r="Z264" s="27"/>
      <c r="AA264" s="27"/>
      <c r="AB264" s="27"/>
      <c r="AC264" s="29"/>
      <c r="AD264" s="31" t="s">
        <v>1154</v>
      </c>
      <c r="AE264" s="31" t="s">
        <v>1155</v>
      </c>
      <c r="AF264" s="26"/>
      <c r="AG264" s="30">
        <f>SUM(F264,H264,J264,L264,N264,P264,R264,U264,W264,Y264,Z264,AA264,AB264)</f>
        <v>0</v>
      </c>
      <c r="AH264" s="30">
        <f t="shared" si="16"/>
        <v>0</v>
      </c>
      <c r="AI264" s="28">
        <f>SUM(G264,I264,K264,M264,O264,Q264,S264,T264,V264,X264)</f>
        <v>0</v>
      </c>
      <c r="AJ264" s="39">
        <f t="shared" si="17"/>
        <v>0</v>
      </c>
      <c r="AK264" s="40">
        <f>YEAR(C264)-YEAR(B264)+1</f>
        <v>40</v>
      </c>
      <c r="AL264" s="40">
        <f t="shared" si="18"/>
        <v>3</v>
      </c>
      <c r="AM264" s="39">
        <f>AF264+AH264+AJ264+AL264+AC264</f>
        <v>3</v>
      </c>
      <c r="AN264" s="37">
        <f t="shared" si="19"/>
        <v>3</v>
      </c>
      <c r="AO264" s="33"/>
    </row>
    <row r="265" spans="1:41" s="8" customFormat="1" ht="15.75" x14ac:dyDescent="0.25">
      <c r="A265" s="23">
        <v>155802</v>
      </c>
      <c r="B265" s="24">
        <v>40691</v>
      </c>
      <c r="C265" s="24">
        <v>45291</v>
      </c>
      <c r="D265" s="25" t="s">
        <v>1174</v>
      </c>
      <c r="F265" s="27"/>
      <c r="G265" s="28"/>
      <c r="H265" s="27"/>
      <c r="I265" s="28"/>
      <c r="J265" s="27"/>
      <c r="K265" s="28"/>
      <c r="L265" s="27"/>
      <c r="M265" s="28"/>
      <c r="N265" s="27"/>
      <c r="O265" s="28"/>
      <c r="P265" s="27"/>
      <c r="Q265" s="28"/>
      <c r="R265" s="27"/>
      <c r="S265" s="28"/>
      <c r="T265" s="28"/>
      <c r="U265" s="27"/>
      <c r="V265" s="28"/>
      <c r="W265" s="27"/>
      <c r="X265" s="28"/>
      <c r="Y265" s="27"/>
      <c r="Z265" s="27"/>
      <c r="AA265" s="27"/>
      <c r="AB265" s="27"/>
      <c r="AC265" s="29"/>
      <c r="AD265" s="31" t="s">
        <v>1173</v>
      </c>
      <c r="AE265" s="31" t="s">
        <v>546</v>
      </c>
      <c r="AF265" s="26"/>
      <c r="AG265" s="30">
        <f>SUM(F265,H265,J265,L265,N265,P265,R265,U265,W265,Y265,Z265,AA265,AB265)</f>
        <v>0</v>
      </c>
      <c r="AH265" s="30">
        <f t="shared" si="16"/>
        <v>0</v>
      </c>
      <c r="AI265" s="28">
        <f>SUM(G265,I265,K265,M265,O265,Q265,S265,T265,V265,X265)</f>
        <v>0</v>
      </c>
      <c r="AJ265" s="39">
        <f t="shared" si="17"/>
        <v>0</v>
      </c>
      <c r="AK265" s="40">
        <f>YEAR(C265)-YEAR(B265)+1</f>
        <v>13</v>
      </c>
      <c r="AL265" s="40">
        <f t="shared" si="18"/>
        <v>3</v>
      </c>
      <c r="AM265" s="39">
        <f>AF265+AH265+AJ265+AL265+AC265</f>
        <v>3</v>
      </c>
      <c r="AN265" s="37">
        <f t="shared" si="19"/>
        <v>3</v>
      </c>
      <c r="AO265" s="33"/>
    </row>
    <row r="266" spans="1:41" s="8" customFormat="1" ht="15.75" x14ac:dyDescent="0.25">
      <c r="A266" s="23">
        <v>33756</v>
      </c>
      <c r="B266" s="24">
        <v>31321</v>
      </c>
      <c r="C266" s="24">
        <v>45291</v>
      </c>
      <c r="D266" s="25" t="s">
        <v>1210</v>
      </c>
      <c r="F266" s="27"/>
      <c r="G266" s="28"/>
      <c r="H266" s="27"/>
      <c r="I266" s="28"/>
      <c r="J266" s="27"/>
      <c r="K266" s="28"/>
      <c r="L266" s="27"/>
      <c r="M266" s="28"/>
      <c r="N266" s="27"/>
      <c r="O266" s="28"/>
      <c r="P266" s="27"/>
      <c r="Q266" s="28"/>
      <c r="R266" s="27"/>
      <c r="S266" s="28"/>
      <c r="T266" s="28"/>
      <c r="U266" s="27"/>
      <c r="V266" s="28"/>
      <c r="W266" s="27"/>
      <c r="X266" s="28"/>
      <c r="Y266" s="27"/>
      <c r="Z266" s="27"/>
      <c r="AA266" s="27"/>
      <c r="AB266" s="27"/>
      <c r="AC266" s="29"/>
      <c r="AD266" s="31" t="s">
        <v>1208</v>
      </c>
      <c r="AE266" s="31" t="s">
        <v>1209</v>
      </c>
      <c r="AF266" s="26"/>
      <c r="AG266" s="30">
        <f>SUM(F266,H266,J266,L266,N266,P266,R266,U266,W266,Y266,Z266,AA266,AB266)</f>
        <v>0</v>
      </c>
      <c r="AH266" s="30">
        <f t="shared" si="16"/>
        <v>0</v>
      </c>
      <c r="AI266" s="28">
        <f>SUM(G266,I266,K266,M266,O266,Q266,S266,T266,V266,X266)</f>
        <v>0</v>
      </c>
      <c r="AJ266" s="39">
        <f t="shared" si="17"/>
        <v>0</v>
      </c>
      <c r="AK266" s="40">
        <f>YEAR(C266)-YEAR(B266)+1</f>
        <v>39</v>
      </c>
      <c r="AL266" s="40">
        <f t="shared" si="18"/>
        <v>3</v>
      </c>
      <c r="AM266" s="39">
        <f>AF266+AH266+AJ266+AL266+AC266</f>
        <v>3</v>
      </c>
      <c r="AN266" s="37">
        <f t="shared" si="19"/>
        <v>3</v>
      </c>
      <c r="AO266" s="33"/>
    </row>
    <row r="267" spans="1:41" s="8" customFormat="1" ht="15.75" x14ac:dyDescent="0.25">
      <c r="A267" s="23">
        <v>179437</v>
      </c>
      <c r="B267" s="24">
        <v>41410</v>
      </c>
      <c r="C267" s="24">
        <v>45291</v>
      </c>
      <c r="D267" s="25" t="s">
        <v>1217</v>
      </c>
      <c r="F267" s="27"/>
      <c r="G267" s="28"/>
      <c r="H267" s="27"/>
      <c r="I267" s="28"/>
      <c r="J267" s="27"/>
      <c r="K267" s="28"/>
      <c r="L267" s="27"/>
      <c r="M267" s="28"/>
      <c r="N267" s="27"/>
      <c r="O267" s="28"/>
      <c r="P267" s="27"/>
      <c r="Q267" s="28"/>
      <c r="R267" s="27"/>
      <c r="S267" s="28"/>
      <c r="T267" s="28"/>
      <c r="U267" s="27"/>
      <c r="V267" s="28"/>
      <c r="W267" s="27"/>
      <c r="X267" s="28"/>
      <c r="Y267" s="27"/>
      <c r="Z267" s="27"/>
      <c r="AA267" s="27"/>
      <c r="AB267" s="27"/>
      <c r="AC267" s="29"/>
      <c r="AD267" s="31" t="s">
        <v>1215</v>
      </c>
      <c r="AE267" s="31" t="s">
        <v>1216</v>
      </c>
      <c r="AF267" s="26"/>
      <c r="AG267" s="30">
        <f>SUM(F267,H267,J267,L267,N267,P267,R267,U267,W267,Y267,Z267,AA267,AB267)</f>
        <v>0</v>
      </c>
      <c r="AH267" s="30">
        <f t="shared" si="16"/>
        <v>0</v>
      </c>
      <c r="AI267" s="28">
        <f>SUM(G267,I267,K267,M267,O267,Q267,S267,T267,V267,X267)</f>
        <v>0</v>
      </c>
      <c r="AJ267" s="39">
        <f t="shared" si="17"/>
        <v>0</v>
      </c>
      <c r="AK267" s="40">
        <f>YEAR(C267)-YEAR(B267)+1</f>
        <v>11</v>
      </c>
      <c r="AL267" s="40">
        <f t="shared" si="18"/>
        <v>3</v>
      </c>
      <c r="AM267" s="39">
        <f>AF267+AH267+AJ267+AL267+AC267</f>
        <v>3</v>
      </c>
      <c r="AN267" s="37">
        <f t="shared" si="19"/>
        <v>3</v>
      </c>
      <c r="AO267" s="33"/>
    </row>
    <row r="268" spans="1:41" s="8" customFormat="1" ht="15.75" x14ac:dyDescent="0.25">
      <c r="A268" s="23">
        <v>294302</v>
      </c>
      <c r="B268" s="24">
        <v>41346</v>
      </c>
      <c r="C268" s="24">
        <v>45291</v>
      </c>
      <c r="D268" s="25" t="s">
        <v>1222</v>
      </c>
      <c r="F268" s="27"/>
      <c r="G268" s="28"/>
      <c r="H268" s="27"/>
      <c r="I268" s="28"/>
      <c r="J268" s="27"/>
      <c r="K268" s="28"/>
      <c r="L268" s="27"/>
      <c r="M268" s="28"/>
      <c r="N268" s="27"/>
      <c r="O268" s="28"/>
      <c r="P268" s="27"/>
      <c r="Q268" s="28"/>
      <c r="R268" s="27"/>
      <c r="S268" s="28"/>
      <c r="T268" s="28"/>
      <c r="U268" s="27"/>
      <c r="V268" s="28"/>
      <c r="W268" s="27"/>
      <c r="X268" s="28"/>
      <c r="Y268" s="27"/>
      <c r="Z268" s="27"/>
      <c r="AA268" s="27"/>
      <c r="AB268" s="27"/>
      <c r="AC268" s="29"/>
      <c r="AD268" s="31" t="s">
        <v>1221</v>
      </c>
      <c r="AE268" s="31" t="s">
        <v>571</v>
      </c>
      <c r="AF268" s="26"/>
      <c r="AG268" s="30">
        <f>SUM(F268,H268,J268,L268,N268,P268,R268,U268,W268,Y268,Z268,AA268,AB268)</f>
        <v>0</v>
      </c>
      <c r="AH268" s="30">
        <f t="shared" si="16"/>
        <v>0</v>
      </c>
      <c r="AI268" s="28">
        <f>SUM(G268,I268,K268,M268,O268,Q268,S268,T268,V268,X268)</f>
        <v>0</v>
      </c>
      <c r="AJ268" s="39">
        <f t="shared" si="17"/>
        <v>0</v>
      </c>
      <c r="AK268" s="40">
        <f>YEAR(C268)-YEAR(B268)+1</f>
        <v>11</v>
      </c>
      <c r="AL268" s="40">
        <f t="shared" si="18"/>
        <v>3</v>
      </c>
      <c r="AM268" s="39">
        <f>AF268+AH268+AJ268+AL268+AC268</f>
        <v>3</v>
      </c>
      <c r="AN268" s="37">
        <f t="shared" si="19"/>
        <v>3</v>
      </c>
      <c r="AO268" s="33"/>
    </row>
    <row r="269" spans="1:41" s="8" customFormat="1" ht="15.75" x14ac:dyDescent="0.25">
      <c r="A269" s="23">
        <v>33762</v>
      </c>
      <c r="B269" s="24">
        <v>26811</v>
      </c>
      <c r="C269" s="24">
        <v>45291</v>
      </c>
      <c r="D269" s="25" t="s">
        <v>1243</v>
      </c>
      <c r="F269" s="27"/>
      <c r="G269" s="28"/>
      <c r="H269" s="27"/>
      <c r="I269" s="28"/>
      <c r="J269" s="27"/>
      <c r="K269" s="28"/>
      <c r="L269" s="27"/>
      <c r="M269" s="28"/>
      <c r="N269" s="27"/>
      <c r="O269" s="28"/>
      <c r="P269" s="27"/>
      <c r="Q269" s="28"/>
      <c r="R269" s="27"/>
      <c r="S269" s="28"/>
      <c r="T269" s="28"/>
      <c r="U269" s="27"/>
      <c r="V269" s="28"/>
      <c r="W269" s="27"/>
      <c r="X269" s="28"/>
      <c r="Y269" s="27"/>
      <c r="Z269" s="27"/>
      <c r="AA269" s="27"/>
      <c r="AB269" s="27"/>
      <c r="AC269" s="29"/>
      <c r="AD269" s="31" t="s">
        <v>1242</v>
      </c>
      <c r="AE269" s="31" t="s">
        <v>339</v>
      </c>
      <c r="AF269" s="26"/>
      <c r="AG269" s="30">
        <f>SUM(F269,H269,J269,L269,N269,P269,R269,U269,W269,Y269,Z269,AA269,AB269)</f>
        <v>0</v>
      </c>
      <c r="AH269" s="30">
        <f t="shared" si="16"/>
        <v>0</v>
      </c>
      <c r="AI269" s="28">
        <f>SUM(G269,I269,K269,M269,O269,Q269,S269,T269,V269,X269)</f>
        <v>0</v>
      </c>
      <c r="AJ269" s="39">
        <f t="shared" si="17"/>
        <v>0</v>
      </c>
      <c r="AK269" s="40">
        <f>YEAR(C269)-YEAR(B269)+1</f>
        <v>51</v>
      </c>
      <c r="AL269" s="40">
        <f t="shared" si="18"/>
        <v>3</v>
      </c>
      <c r="AM269" s="39">
        <f>AF269+AH269+AJ269+AL269+AC269</f>
        <v>3</v>
      </c>
      <c r="AN269" s="37">
        <f t="shared" si="19"/>
        <v>3</v>
      </c>
      <c r="AO269" s="33"/>
    </row>
    <row r="270" spans="1:41" s="8" customFormat="1" ht="15.75" x14ac:dyDescent="0.25">
      <c r="A270" s="23">
        <v>33765</v>
      </c>
      <c r="B270" s="24">
        <v>30317</v>
      </c>
      <c r="C270" s="24">
        <v>45291</v>
      </c>
      <c r="D270" s="25" t="s">
        <v>1251</v>
      </c>
      <c r="F270" s="27"/>
      <c r="G270" s="28"/>
      <c r="H270" s="27"/>
      <c r="I270" s="28"/>
      <c r="J270" s="27"/>
      <c r="K270" s="28"/>
      <c r="L270" s="27"/>
      <c r="M270" s="28"/>
      <c r="N270" s="27"/>
      <c r="O270" s="28"/>
      <c r="P270" s="27"/>
      <c r="Q270" s="28"/>
      <c r="R270" s="27"/>
      <c r="S270" s="28"/>
      <c r="T270" s="28"/>
      <c r="U270" s="27"/>
      <c r="V270" s="28"/>
      <c r="W270" s="27"/>
      <c r="X270" s="28"/>
      <c r="Y270" s="27"/>
      <c r="Z270" s="27"/>
      <c r="AA270" s="27"/>
      <c r="AB270" s="27"/>
      <c r="AC270" s="29"/>
      <c r="AD270" s="31" t="s">
        <v>1250</v>
      </c>
      <c r="AE270" s="31" t="s">
        <v>119</v>
      </c>
      <c r="AF270" s="26"/>
      <c r="AG270" s="30">
        <f>SUM(F270,H270,J270,L270,N270,P270,R270,U270,W270,Y270,Z270,AA270,AB270)</f>
        <v>0</v>
      </c>
      <c r="AH270" s="30">
        <f t="shared" si="16"/>
        <v>0</v>
      </c>
      <c r="AI270" s="28">
        <f>SUM(G270,I270,K270,M270,O270,Q270,S270,T270,V270,X270)</f>
        <v>0</v>
      </c>
      <c r="AJ270" s="39">
        <f t="shared" si="17"/>
        <v>0</v>
      </c>
      <c r="AK270" s="40">
        <f>YEAR(C270)-YEAR(B270)+1</f>
        <v>41</v>
      </c>
      <c r="AL270" s="40">
        <f t="shared" si="18"/>
        <v>3</v>
      </c>
      <c r="AM270" s="39">
        <f>AF270+AH270+AJ270+AL270+AC270</f>
        <v>3</v>
      </c>
      <c r="AN270" s="37">
        <f t="shared" si="19"/>
        <v>3</v>
      </c>
      <c r="AO270" s="33"/>
    </row>
    <row r="271" spans="1:41" s="8" customFormat="1" ht="15.75" x14ac:dyDescent="0.25">
      <c r="A271" s="23">
        <v>142268</v>
      </c>
      <c r="B271" s="24">
        <v>40312</v>
      </c>
      <c r="C271" s="24">
        <v>45291</v>
      </c>
      <c r="D271" s="25" t="s">
        <v>1256</v>
      </c>
      <c r="F271" s="27"/>
      <c r="G271" s="28"/>
      <c r="H271" s="27"/>
      <c r="I271" s="28"/>
      <c r="J271" s="27"/>
      <c r="K271" s="28"/>
      <c r="L271" s="27"/>
      <c r="M271" s="28"/>
      <c r="N271" s="27"/>
      <c r="O271" s="28"/>
      <c r="P271" s="27"/>
      <c r="Q271" s="28"/>
      <c r="R271" s="27"/>
      <c r="S271" s="28"/>
      <c r="T271" s="28"/>
      <c r="U271" s="27"/>
      <c r="V271" s="28"/>
      <c r="W271" s="27"/>
      <c r="X271" s="28"/>
      <c r="Y271" s="27"/>
      <c r="Z271" s="27"/>
      <c r="AA271" s="27"/>
      <c r="AB271" s="27"/>
      <c r="AC271" s="29"/>
      <c r="AD271" s="31" t="s">
        <v>1255</v>
      </c>
      <c r="AE271" s="31" t="s">
        <v>136</v>
      </c>
      <c r="AF271" s="26"/>
      <c r="AG271" s="30">
        <f>SUM(F271,H271,J271,L271,N271,P271,R271,U271,W271,Y271,Z271,AA271,AB271)</f>
        <v>0</v>
      </c>
      <c r="AH271" s="30">
        <f t="shared" si="16"/>
        <v>0</v>
      </c>
      <c r="AI271" s="28">
        <f>SUM(G271,I271,K271,M271,O271,Q271,S271,T271,V271,X271)</f>
        <v>0</v>
      </c>
      <c r="AJ271" s="39">
        <f t="shared" si="17"/>
        <v>0</v>
      </c>
      <c r="AK271" s="40">
        <f>YEAR(C271)-YEAR(B271)+1</f>
        <v>14</v>
      </c>
      <c r="AL271" s="40">
        <f t="shared" si="18"/>
        <v>3</v>
      </c>
      <c r="AM271" s="39">
        <f>AF271+AH271+AJ271+AL271+AC271</f>
        <v>3</v>
      </c>
      <c r="AN271" s="37">
        <f t="shared" si="19"/>
        <v>3</v>
      </c>
      <c r="AO271" s="33"/>
    </row>
    <row r="272" spans="1:41" s="8" customFormat="1" ht="15.75" x14ac:dyDescent="0.25">
      <c r="A272" s="23">
        <v>33771</v>
      </c>
      <c r="B272" s="24">
        <v>27267</v>
      </c>
      <c r="C272" s="24">
        <v>45291</v>
      </c>
      <c r="D272" s="25" t="s">
        <v>1261</v>
      </c>
      <c r="F272" s="27"/>
      <c r="G272" s="28"/>
      <c r="H272" s="27"/>
      <c r="I272" s="28"/>
      <c r="J272" s="27"/>
      <c r="K272" s="28"/>
      <c r="L272" s="27"/>
      <c r="M272" s="28"/>
      <c r="N272" s="27"/>
      <c r="O272" s="28"/>
      <c r="P272" s="27"/>
      <c r="Q272" s="28"/>
      <c r="R272" s="27"/>
      <c r="S272" s="28"/>
      <c r="T272" s="28"/>
      <c r="U272" s="27"/>
      <c r="V272" s="28"/>
      <c r="W272" s="27"/>
      <c r="X272" s="28"/>
      <c r="Y272" s="27"/>
      <c r="Z272" s="27"/>
      <c r="AA272" s="27"/>
      <c r="AB272" s="27"/>
      <c r="AC272" s="29"/>
      <c r="AD272" s="31" t="s">
        <v>1259</v>
      </c>
      <c r="AE272" s="31" t="s">
        <v>1260</v>
      </c>
      <c r="AF272" s="26"/>
      <c r="AG272" s="30">
        <f>SUM(F272,H272,J272,L272,N272,P272,R272,U272,W272,Y272,Z272,AA272,AB272)</f>
        <v>0</v>
      </c>
      <c r="AH272" s="30">
        <f t="shared" si="16"/>
        <v>0</v>
      </c>
      <c r="AI272" s="28">
        <f>SUM(G272,I272,K272,M272,O272,Q272,S272,T272,V272,X272)</f>
        <v>0</v>
      </c>
      <c r="AJ272" s="39">
        <f t="shared" si="17"/>
        <v>0</v>
      </c>
      <c r="AK272" s="40">
        <f>YEAR(C272)-YEAR(B272)+1</f>
        <v>50</v>
      </c>
      <c r="AL272" s="40">
        <f t="shared" si="18"/>
        <v>3</v>
      </c>
      <c r="AM272" s="39">
        <f>AF272+AH272+AJ272+AL272+AC272</f>
        <v>3</v>
      </c>
      <c r="AN272" s="37">
        <f t="shared" si="19"/>
        <v>3</v>
      </c>
      <c r="AO272" s="33"/>
    </row>
    <row r="273" spans="1:41" s="8" customFormat="1" ht="15.75" x14ac:dyDescent="0.25">
      <c r="A273" s="23">
        <v>132984</v>
      </c>
      <c r="B273" s="24">
        <v>39983</v>
      </c>
      <c r="C273" s="24">
        <v>45291</v>
      </c>
      <c r="D273" s="25" t="s">
        <v>1306</v>
      </c>
      <c r="F273" s="27"/>
      <c r="G273" s="28"/>
      <c r="H273" s="27"/>
      <c r="I273" s="28"/>
      <c r="J273" s="27"/>
      <c r="K273" s="28"/>
      <c r="L273" s="27"/>
      <c r="M273" s="28"/>
      <c r="N273" s="27"/>
      <c r="O273" s="28"/>
      <c r="P273" s="27"/>
      <c r="Q273" s="28"/>
      <c r="R273" s="27"/>
      <c r="S273" s="28"/>
      <c r="T273" s="28"/>
      <c r="U273" s="27"/>
      <c r="V273" s="28"/>
      <c r="W273" s="27"/>
      <c r="X273" s="28"/>
      <c r="Y273" s="27"/>
      <c r="Z273" s="27"/>
      <c r="AA273" s="27"/>
      <c r="AB273" s="27"/>
      <c r="AC273" s="29"/>
      <c r="AD273" s="31" t="s">
        <v>1304</v>
      </c>
      <c r="AE273" s="31" t="s">
        <v>1305</v>
      </c>
      <c r="AF273" s="26"/>
      <c r="AG273" s="30">
        <f>SUM(F273,H273,J273,L273,N273,P273,R273,U273,W273,Y273,Z273,AA273,AB273)</f>
        <v>0</v>
      </c>
      <c r="AH273" s="30">
        <f t="shared" si="16"/>
        <v>0</v>
      </c>
      <c r="AI273" s="28">
        <f>SUM(G273,I273,K273,M273,O273,Q273,S273,T273,V273,X273)</f>
        <v>0</v>
      </c>
      <c r="AJ273" s="39">
        <f t="shared" si="17"/>
        <v>0</v>
      </c>
      <c r="AK273" s="40">
        <f>YEAR(C273)-YEAR(B273)+1</f>
        <v>15</v>
      </c>
      <c r="AL273" s="40">
        <f t="shared" si="18"/>
        <v>3</v>
      </c>
      <c r="AM273" s="39">
        <f>AF273+AH273+AJ273+AL273+AC273</f>
        <v>3</v>
      </c>
      <c r="AN273" s="37">
        <f t="shared" si="19"/>
        <v>3</v>
      </c>
      <c r="AO273" s="33"/>
    </row>
    <row r="274" spans="1:41" s="8" customFormat="1" ht="15.75" x14ac:dyDescent="0.25">
      <c r="A274" s="23">
        <v>33774</v>
      </c>
      <c r="B274" s="24">
        <v>25668</v>
      </c>
      <c r="C274" s="24">
        <v>45291</v>
      </c>
      <c r="D274" s="25" t="s">
        <v>1312</v>
      </c>
      <c r="F274" s="27"/>
      <c r="G274" s="28"/>
      <c r="H274" s="27"/>
      <c r="I274" s="28"/>
      <c r="J274" s="27"/>
      <c r="K274" s="28"/>
      <c r="L274" s="27"/>
      <c r="M274" s="28"/>
      <c r="N274" s="27"/>
      <c r="O274" s="28"/>
      <c r="P274" s="27"/>
      <c r="Q274" s="28"/>
      <c r="R274" s="27"/>
      <c r="S274" s="28"/>
      <c r="T274" s="28"/>
      <c r="U274" s="27"/>
      <c r="V274" s="28"/>
      <c r="W274" s="27"/>
      <c r="X274" s="28"/>
      <c r="Y274" s="27"/>
      <c r="Z274" s="27"/>
      <c r="AA274" s="27"/>
      <c r="AB274" s="27"/>
      <c r="AC274" s="29"/>
      <c r="AD274" s="31" t="s">
        <v>1311</v>
      </c>
      <c r="AE274" s="31" t="s">
        <v>220</v>
      </c>
      <c r="AF274" s="26"/>
      <c r="AG274" s="30">
        <f>SUM(F274,H274,J274,L274,N274,P274,R274,U274,W274,Y274,Z274,AA274,AB274)</f>
        <v>0</v>
      </c>
      <c r="AH274" s="30">
        <f t="shared" si="16"/>
        <v>0</v>
      </c>
      <c r="AI274" s="28">
        <f>SUM(G274,I274,K274,M274,O274,Q274,S274,T274,V274,X274)</f>
        <v>0</v>
      </c>
      <c r="AJ274" s="39">
        <f t="shared" si="17"/>
        <v>0</v>
      </c>
      <c r="AK274" s="40">
        <f>YEAR(C274)-YEAR(B274)+1</f>
        <v>54</v>
      </c>
      <c r="AL274" s="40">
        <f t="shared" si="18"/>
        <v>3</v>
      </c>
      <c r="AM274" s="39">
        <f>AF274+AH274+AJ274+AL274+AC274</f>
        <v>3</v>
      </c>
      <c r="AN274" s="37">
        <f t="shared" si="19"/>
        <v>3</v>
      </c>
      <c r="AO274" s="33"/>
    </row>
    <row r="275" spans="1:41" s="8" customFormat="1" ht="15.75" x14ac:dyDescent="0.25">
      <c r="A275" s="23">
        <v>123977</v>
      </c>
      <c r="B275" s="24">
        <v>39842</v>
      </c>
      <c r="C275" s="24">
        <v>45291</v>
      </c>
      <c r="D275" s="25" t="s">
        <v>1325</v>
      </c>
      <c r="F275" s="27"/>
      <c r="G275" s="28"/>
      <c r="H275" s="27"/>
      <c r="I275" s="28"/>
      <c r="J275" s="27"/>
      <c r="K275" s="28"/>
      <c r="L275" s="27"/>
      <c r="M275" s="28"/>
      <c r="N275" s="27"/>
      <c r="O275" s="28"/>
      <c r="P275" s="27"/>
      <c r="Q275" s="28"/>
      <c r="R275" s="27"/>
      <c r="S275" s="28"/>
      <c r="T275" s="28"/>
      <c r="U275" s="27"/>
      <c r="V275" s="28"/>
      <c r="W275" s="27"/>
      <c r="X275" s="28"/>
      <c r="Y275" s="27"/>
      <c r="Z275" s="27"/>
      <c r="AA275" s="27"/>
      <c r="AB275" s="27"/>
      <c r="AC275" s="29"/>
      <c r="AD275" s="31" t="s">
        <v>1323</v>
      </c>
      <c r="AE275" s="31" t="s">
        <v>1324</v>
      </c>
      <c r="AF275" s="26"/>
      <c r="AG275" s="30">
        <f>SUM(F275,H275,J275,L275,N275,P275,R275,U275,W275,Y275,Z275,AA275,AB275)</f>
        <v>0</v>
      </c>
      <c r="AH275" s="30">
        <f t="shared" si="16"/>
        <v>0</v>
      </c>
      <c r="AI275" s="28">
        <f>SUM(G275,I275,K275,M275,O275,Q275,S275,T275,V275,X275)</f>
        <v>0</v>
      </c>
      <c r="AJ275" s="39">
        <f t="shared" si="17"/>
        <v>0</v>
      </c>
      <c r="AK275" s="40">
        <f>YEAR(C275)-YEAR(B275)+1</f>
        <v>15</v>
      </c>
      <c r="AL275" s="40">
        <f t="shared" si="18"/>
        <v>3</v>
      </c>
      <c r="AM275" s="39">
        <f>AF275+AH275+AJ275+AL275+AC275</f>
        <v>3</v>
      </c>
      <c r="AN275" s="37">
        <f t="shared" si="19"/>
        <v>3</v>
      </c>
      <c r="AO275" s="33"/>
    </row>
    <row r="276" spans="1:41" s="8" customFormat="1" ht="15.75" x14ac:dyDescent="0.25">
      <c r="A276" s="23">
        <v>33780</v>
      </c>
      <c r="B276" s="24">
        <v>29587</v>
      </c>
      <c r="C276" s="24">
        <v>45291</v>
      </c>
      <c r="D276" s="25" t="s">
        <v>1370</v>
      </c>
      <c r="F276" s="27"/>
      <c r="G276" s="28"/>
      <c r="H276" s="27"/>
      <c r="I276" s="28"/>
      <c r="J276" s="27"/>
      <c r="K276" s="28"/>
      <c r="L276" s="27"/>
      <c r="M276" s="28"/>
      <c r="N276" s="27"/>
      <c r="O276" s="28"/>
      <c r="P276" s="27"/>
      <c r="Q276" s="28"/>
      <c r="R276" s="27"/>
      <c r="S276" s="28"/>
      <c r="T276" s="28"/>
      <c r="U276" s="27"/>
      <c r="V276" s="28"/>
      <c r="W276" s="27"/>
      <c r="X276" s="28"/>
      <c r="Y276" s="27"/>
      <c r="Z276" s="27"/>
      <c r="AA276" s="27"/>
      <c r="AB276" s="27"/>
      <c r="AC276" s="29"/>
      <c r="AD276" s="31" t="s">
        <v>1368</v>
      </c>
      <c r="AE276" s="31" t="s">
        <v>210</v>
      </c>
      <c r="AF276" s="26"/>
      <c r="AG276" s="30">
        <f>SUM(F276,H276,J276,L276,N276,P276,R276,U276,W276,Y276,Z276,AA276,AB276)</f>
        <v>0</v>
      </c>
      <c r="AH276" s="30">
        <f t="shared" si="16"/>
        <v>0</v>
      </c>
      <c r="AI276" s="28">
        <f>SUM(G276,I276,K276,M276,O276,Q276,S276,T276,V276,X276)</f>
        <v>0</v>
      </c>
      <c r="AJ276" s="39">
        <f t="shared" si="17"/>
        <v>0</v>
      </c>
      <c r="AK276" s="40">
        <f>YEAR(C276)-YEAR(B276)+1</f>
        <v>43</v>
      </c>
      <c r="AL276" s="40">
        <f t="shared" si="18"/>
        <v>3</v>
      </c>
      <c r="AM276" s="39">
        <f>AF276+AH276+AJ276+AL276+AC276</f>
        <v>3</v>
      </c>
      <c r="AN276" s="37">
        <f t="shared" si="19"/>
        <v>3</v>
      </c>
      <c r="AO276" s="33"/>
    </row>
    <row r="277" spans="1:41" s="8" customFormat="1" ht="15.75" x14ac:dyDescent="0.25">
      <c r="A277" s="23">
        <v>150398</v>
      </c>
      <c r="B277" s="24">
        <v>40562</v>
      </c>
      <c r="C277" s="24">
        <v>45291</v>
      </c>
      <c r="D277" s="25" t="s">
        <v>1396</v>
      </c>
      <c r="F277" s="27"/>
      <c r="G277" s="28"/>
      <c r="H277" s="27"/>
      <c r="I277" s="28"/>
      <c r="J277" s="27"/>
      <c r="K277" s="28"/>
      <c r="L277" s="27"/>
      <c r="M277" s="28"/>
      <c r="N277" s="27"/>
      <c r="O277" s="28"/>
      <c r="P277" s="27"/>
      <c r="Q277" s="28"/>
      <c r="R277" s="27"/>
      <c r="S277" s="28"/>
      <c r="T277" s="28"/>
      <c r="U277" s="27"/>
      <c r="V277" s="28"/>
      <c r="W277" s="27"/>
      <c r="X277" s="28"/>
      <c r="Y277" s="27"/>
      <c r="Z277" s="27"/>
      <c r="AA277" s="27"/>
      <c r="AB277" s="27"/>
      <c r="AC277" s="29"/>
      <c r="AD277" s="31" t="s">
        <v>1395</v>
      </c>
      <c r="AE277" s="31" t="s">
        <v>170</v>
      </c>
      <c r="AF277" s="26"/>
      <c r="AG277" s="30">
        <f>SUM(F277,H277,J277,L277,N277,P277,R277,U277,W277,Y277,Z277,AA277,AB277)</f>
        <v>0</v>
      </c>
      <c r="AH277" s="30">
        <f t="shared" si="16"/>
        <v>0</v>
      </c>
      <c r="AI277" s="28">
        <f>SUM(G277,I277,K277,M277,O277,Q277,S277,T277,V277,X277)</f>
        <v>0</v>
      </c>
      <c r="AJ277" s="39">
        <f t="shared" si="17"/>
        <v>0</v>
      </c>
      <c r="AK277" s="40">
        <f>YEAR(C277)-YEAR(B277)+1</f>
        <v>13</v>
      </c>
      <c r="AL277" s="40">
        <f t="shared" si="18"/>
        <v>3</v>
      </c>
      <c r="AM277" s="39">
        <f>AF277+AH277+AJ277+AL277+AC277</f>
        <v>3</v>
      </c>
      <c r="AN277" s="37">
        <f t="shared" si="19"/>
        <v>3</v>
      </c>
      <c r="AO277" s="33"/>
    </row>
    <row r="278" spans="1:41" s="8" customFormat="1" ht="15.75" x14ac:dyDescent="0.25">
      <c r="A278" s="23">
        <v>33788</v>
      </c>
      <c r="B278" s="24">
        <v>32629</v>
      </c>
      <c r="C278" s="24">
        <v>45291</v>
      </c>
      <c r="D278" s="25" t="s">
        <v>1402</v>
      </c>
      <c r="F278" s="27"/>
      <c r="G278" s="28"/>
      <c r="H278" s="27"/>
      <c r="I278" s="28"/>
      <c r="J278" s="27"/>
      <c r="K278" s="28"/>
      <c r="L278" s="27"/>
      <c r="M278" s="28"/>
      <c r="N278" s="27"/>
      <c r="O278" s="28"/>
      <c r="P278" s="27"/>
      <c r="Q278" s="28"/>
      <c r="R278" s="27"/>
      <c r="S278" s="28"/>
      <c r="T278" s="28"/>
      <c r="U278" s="27"/>
      <c r="V278" s="28"/>
      <c r="W278" s="27"/>
      <c r="X278" s="28"/>
      <c r="Y278" s="27"/>
      <c r="Z278" s="27"/>
      <c r="AA278" s="27"/>
      <c r="AB278" s="27"/>
      <c r="AC278" s="29"/>
      <c r="AD278" s="31" t="s">
        <v>1401</v>
      </c>
      <c r="AE278" s="31" t="s">
        <v>439</v>
      </c>
      <c r="AF278" s="26"/>
      <c r="AG278" s="30">
        <f>SUM(F278,H278,J278,L278,N278,P278,R278,U278,W278,Y278,Z278,AA278,AB278)</f>
        <v>0</v>
      </c>
      <c r="AH278" s="30">
        <f t="shared" si="16"/>
        <v>0</v>
      </c>
      <c r="AI278" s="28">
        <f>SUM(G278,I278,K278,M278,O278,Q278,S278,T278,V278,X278)</f>
        <v>0</v>
      </c>
      <c r="AJ278" s="39">
        <f t="shared" si="17"/>
        <v>0</v>
      </c>
      <c r="AK278" s="40">
        <f>YEAR(C278)-YEAR(B278)+1</f>
        <v>35</v>
      </c>
      <c r="AL278" s="40">
        <f t="shared" si="18"/>
        <v>3</v>
      </c>
      <c r="AM278" s="39">
        <f>AF278+AH278+AJ278+AL278+AC278</f>
        <v>3</v>
      </c>
      <c r="AN278" s="37">
        <f t="shared" si="19"/>
        <v>3</v>
      </c>
      <c r="AO278" s="33"/>
    </row>
    <row r="279" spans="1:41" s="8" customFormat="1" ht="15.75" x14ac:dyDescent="0.25">
      <c r="A279" s="23">
        <v>108644</v>
      </c>
      <c r="B279" s="24">
        <v>39469</v>
      </c>
      <c r="C279" s="24">
        <v>45291</v>
      </c>
      <c r="D279" s="25" t="s">
        <v>1412</v>
      </c>
      <c r="F279" s="27"/>
      <c r="G279" s="28"/>
      <c r="H279" s="27"/>
      <c r="I279" s="28"/>
      <c r="J279" s="27"/>
      <c r="K279" s="28"/>
      <c r="L279" s="27"/>
      <c r="M279" s="28"/>
      <c r="N279" s="27"/>
      <c r="O279" s="28"/>
      <c r="P279" s="27"/>
      <c r="Q279" s="28"/>
      <c r="R279" s="27"/>
      <c r="S279" s="28"/>
      <c r="T279" s="28"/>
      <c r="U279" s="27"/>
      <c r="V279" s="28"/>
      <c r="W279" s="27"/>
      <c r="X279" s="28"/>
      <c r="Y279" s="27"/>
      <c r="Z279" s="27"/>
      <c r="AA279" s="27"/>
      <c r="AB279" s="27"/>
      <c r="AC279" s="29"/>
      <c r="AD279" s="31" t="s">
        <v>1411</v>
      </c>
      <c r="AE279" s="31" t="s">
        <v>130</v>
      </c>
      <c r="AF279" s="26"/>
      <c r="AG279" s="30">
        <f>SUM(F279,H279,J279,L279,N279,P279,R279,U279,W279,Y279,Z279,AA279,AB279)</f>
        <v>0</v>
      </c>
      <c r="AH279" s="30">
        <f t="shared" si="16"/>
        <v>0</v>
      </c>
      <c r="AI279" s="28">
        <f>SUM(G279,I279,K279,M279,O279,Q279,S279,T279,V279,X279)</f>
        <v>0</v>
      </c>
      <c r="AJ279" s="39">
        <f t="shared" si="17"/>
        <v>0</v>
      </c>
      <c r="AK279" s="40">
        <f>YEAR(C279)-YEAR(B279)+1</f>
        <v>16</v>
      </c>
      <c r="AL279" s="40">
        <f t="shared" si="18"/>
        <v>3</v>
      </c>
      <c r="AM279" s="39">
        <f>AF279+AH279+AJ279+AL279+AC279</f>
        <v>3</v>
      </c>
      <c r="AN279" s="37">
        <f t="shared" si="19"/>
        <v>3</v>
      </c>
      <c r="AO279" s="33"/>
    </row>
    <row r="280" spans="1:41" s="8" customFormat="1" ht="15.75" x14ac:dyDescent="0.25">
      <c r="A280" s="23">
        <v>149982</v>
      </c>
      <c r="B280" s="24">
        <v>40562</v>
      </c>
      <c r="C280" s="24">
        <v>45291</v>
      </c>
      <c r="D280" s="25" t="s">
        <v>1413</v>
      </c>
      <c r="F280" s="27"/>
      <c r="G280" s="28"/>
      <c r="H280" s="27"/>
      <c r="I280" s="28"/>
      <c r="J280" s="27"/>
      <c r="K280" s="28"/>
      <c r="L280" s="27"/>
      <c r="M280" s="28"/>
      <c r="N280" s="27"/>
      <c r="O280" s="28"/>
      <c r="P280" s="27"/>
      <c r="Q280" s="28"/>
      <c r="R280" s="27"/>
      <c r="S280" s="28"/>
      <c r="T280" s="28"/>
      <c r="U280" s="27"/>
      <c r="V280" s="28"/>
      <c r="W280" s="27"/>
      <c r="X280" s="28"/>
      <c r="Y280" s="27"/>
      <c r="Z280" s="27"/>
      <c r="AA280" s="27"/>
      <c r="AB280" s="27"/>
      <c r="AC280" s="29"/>
      <c r="AD280" s="31" t="s">
        <v>1411</v>
      </c>
      <c r="AE280" s="31" t="s">
        <v>136</v>
      </c>
      <c r="AF280" s="26"/>
      <c r="AG280" s="30">
        <f>SUM(F280,H280,J280,L280,N280,P280,R280,U280,W280,Y280,Z280,AA280,AB280)</f>
        <v>0</v>
      </c>
      <c r="AH280" s="30">
        <f t="shared" si="16"/>
        <v>0</v>
      </c>
      <c r="AI280" s="28">
        <f>SUM(G280,I280,K280,M280,O280,Q280,S280,T280,V280,X280)</f>
        <v>0</v>
      </c>
      <c r="AJ280" s="39">
        <f t="shared" si="17"/>
        <v>0</v>
      </c>
      <c r="AK280" s="40">
        <f>YEAR(C280)-YEAR(B280)+1</f>
        <v>13</v>
      </c>
      <c r="AL280" s="40">
        <f t="shared" si="18"/>
        <v>3</v>
      </c>
      <c r="AM280" s="39">
        <f>AF280+AH280+AJ280+AL280+AC280</f>
        <v>3</v>
      </c>
      <c r="AN280" s="37">
        <f t="shared" si="19"/>
        <v>3</v>
      </c>
      <c r="AO280" s="33"/>
    </row>
    <row r="281" spans="1:41" s="8" customFormat="1" ht="15.75" x14ac:dyDescent="0.25">
      <c r="A281" s="23">
        <v>33789</v>
      </c>
      <c r="B281" s="24">
        <v>35400</v>
      </c>
      <c r="C281" s="24">
        <v>45291</v>
      </c>
      <c r="D281" s="25" t="s">
        <v>1423</v>
      </c>
      <c r="F281" s="27"/>
      <c r="G281" s="28"/>
      <c r="H281" s="27"/>
      <c r="I281" s="28"/>
      <c r="J281" s="27"/>
      <c r="K281" s="28"/>
      <c r="L281" s="27"/>
      <c r="M281" s="28"/>
      <c r="N281" s="27"/>
      <c r="O281" s="28"/>
      <c r="P281" s="27"/>
      <c r="Q281" s="28"/>
      <c r="R281" s="27"/>
      <c r="S281" s="28"/>
      <c r="T281" s="28"/>
      <c r="U281" s="27"/>
      <c r="V281" s="28"/>
      <c r="W281" s="27"/>
      <c r="X281" s="28"/>
      <c r="Y281" s="27"/>
      <c r="Z281" s="27"/>
      <c r="AA281" s="27"/>
      <c r="AB281" s="27"/>
      <c r="AC281" s="29"/>
      <c r="AD281" s="31" t="s">
        <v>1421</v>
      </c>
      <c r="AE281" s="31" t="s">
        <v>1422</v>
      </c>
      <c r="AF281" s="26"/>
      <c r="AG281" s="30">
        <f>SUM(F281,H281,J281,L281,N281,P281,R281,U281,W281,Y281,Z281,AA281,AB281)</f>
        <v>0</v>
      </c>
      <c r="AH281" s="30">
        <f t="shared" si="16"/>
        <v>0</v>
      </c>
      <c r="AI281" s="28">
        <f>SUM(G281,I281,K281,M281,O281,Q281,S281,T281,V281,X281)</f>
        <v>0</v>
      </c>
      <c r="AJ281" s="39">
        <f t="shared" si="17"/>
        <v>0</v>
      </c>
      <c r="AK281" s="40">
        <f>YEAR(C281)-YEAR(B281)+1</f>
        <v>28</v>
      </c>
      <c r="AL281" s="40">
        <f t="shared" si="18"/>
        <v>3</v>
      </c>
      <c r="AM281" s="39">
        <f>AF281+AH281+AJ281+AL281+AC281</f>
        <v>3</v>
      </c>
      <c r="AN281" s="37">
        <f t="shared" si="19"/>
        <v>3</v>
      </c>
      <c r="AO281" s="33"/>
    </row>
    <row r="282" spans="1:41" s="8" customFormat="1" ht="15.75" x14ac:dyDescent="0.25">
      <c r="A282" s="23">
        <v>33793</v>
      </c>
      <c r="B282" s="24">
        <v>32143</v>
      </c>
      <c r="C282" s="24">
        <v>45291</v>
      </c>
      <c r="D282" s="25" t="s">
        <v>1438</v>
      </c>
      <c r="F282" s="27"/>
      <c r="G282" s="28"/>
      <c r="H282" s="27"/>
      <c r="I282" s="28"/>
      <c r="J282" s="27"/>
      <c r="K282" s="28"/>
      <c r="L282" s="27"/>
      <c r="M282" s="28"/>
      <c r="N282" s="27"/>
      <c r="O282" s="28"/>
      <c r="P282" s="27"/>
      <c r="Q282" s="28"/>
      <c r="R282" s="27"/>
      <c r="S282" s="28"/>
      <c r="T282" s="28"/>
      <c r="U282" s="27"/>
      <c r="V282" s="28"/>
      <c r="W282" s="27"/>
      <c r="X282" s="28"/>
      <c r="Y282" s="27"/>
      <c r="Z282" s="27"/>
      <c r="AA282" s="27"/>
      <c r="AB282" s="27"/>
      <c r="AC282" s="29"/>
      <c r="AD282" s="31" t="s">
        <v>1435</v>
      </c>
      <c r="AE282" s="31" t="s">
        <v>170</v>
      </c>
      <c r="AF282" s="26"/>
      <c r="AG282" s="30">
        <f>SUM(F282,H282,J282,L282,N282,P282,R282,U282,W282,Y282,Z282,AA282,AB282)</f>
        <v>0</v>
      </c>
      <c r="AH282" s="30">
        <f t="shared" si="16"/>
        <v>0</v>
      </c>
      <c r="AI282" s="28">
        <f>SUM(G282,I282,K282,M282,O282,Q282,S282,T282,V282,X282)</f>
        <v>0</v>
      </c>
      <c r="AJ282" s="39">
        <f t="shared" si="17"/>
        <v>0</v>
      </c>
      <c r="AK282" s="40">
        <f>YEAR(C282)-YEAR(B282)+1</f>
        <v>36</v>
      </c>
      <c r="AL282" s="40">
        <f t="shared" si="18"/>
        <v>3</v>
      </c>
      <c r="AM282" s="39">
        <f>AF282+AH282+AJ282+AL282+AC282</f>
        <v>3</v>
      </c>
      <c r="AN282" s="37">
        <f t="shared" si="19"/>
        <v>3</v>
      </c>
      <c r="AO282" s="33"/>
    </row>
    <row r="283" spans="1:41" s="8" customFormat="1" ht="15.75" x14ac:dyDescent="0.25">
      <c r="A283" s="23">
        <v>166715</v>
      </c>
      <c r="B283" s="24">
        <v>41000</v>
      </c>
      <c r="C283" s="24">
        <v>45291</v>
      </c>
      <c r="D283" s="25" t="s">
        <v>1444</v>
      </c>
      <c r="F283" s="27"/>
      <c r="G283" s="28"/>
      <c r="H283" s="27"/>
      <c r="I283" s="28"/>
      <c r="J283" s="27"/>
      <c r="K283" s="28"/>
      <c r="L283" s="27"/>
      <c r="M283" s="28"/>
      <c r="N283" s="27"/>
      <c r="O283" s="28"/>
      <c r="P283" s="27"/>
      <c r="Q283" s="28"/>
      <c r="R283" s="27"/>
      <c r="S283" s="28"/>
      <c r="T283" s="28"/>
      <c r="U283" s="27"/>
      <c r="V283" s="28"/>
      <c r="W283" s="27"/>
      <c r="X283" s="28"/>
      <c r="Y283" s="27"/>
      <c r="Z283" s="27"/>
      <c r="AA283" s="27"/>
      <c r="AB283" s="27"/>
      <c r="AC283" s="29"/>
      <c r="AD283" s="31" t="s">
        <v>1442</v>
      </c>
      <c r="AE283" s="31" t="s">
        <v>1443</v>
      </c>
      <c r="AF283" s="26"/>
      <c r="AG283" s="30">
        <f>SUM(F283,H283,J283,L283,N283,P283,R283,U283,W283,Y283,Z283,AA283,AB283)</f>
        <v>0</v>
      </c>
      <c r="AH283" s="30">
        <f t="shared" si="16"/>
        <v>0</v>
      </c>
      <c r="AI283" s="28">
        <f>SUM(G283,I283,K283,M283,O283,Q283,S283,T283,V283,X283)</f>
        <v>0</v>
      </c>
      <c r="AJ283" s="39">
        <f t="shared" si="17"/>
        <v>0</v>
      </c>
      <c r="AK283" s="40">
        <f>YEAR(C283)-YEAR(B283)+1</f>
        <v>12</v>
      </c>
      <c r="AL283" s="40">
        <f t="shared" si="18"/>
        <v>3</v>
      </c>
      <c r="AM283" s="39">
        <f>AF283+AH283+AJ283+AL283+AC283</f>
        <v>3</v>
      </c>
      <c r="AN283" s="37">
        <f t="shared" si="19"/>
        <v>3</v>
      </c>
      <c r="AO283" s="33"/>
    </row>
    <row r="284" spans="1:41" s="8" customFormat="1" ht="15.75" x14ac:dyDescent="0.25">
      <c r="A284" s="23">
        <v>123980</v>
      </c>
      <c r="B284" s="24">
        <v>38504</v>
      </c>
      <c r="C284" s="24">
        <v>45291</v>
      </c>
      <c r="D284" s="25" t="s">
        <v>1450</v>
      </c>
      <c r="F284" s="27"/>
      <c r="G284" s="28"/>
      <c r="H284" s="27"/>
      <c r="I284" s="28"/>
      <c r="J284" s="27"/>
      <c r="K284" s="28"/>
      <c r="L284" s="27"/>
      <c r="M284" s="28"/>
      <c r="N284" s="27"/>
      <c r="O284" s="28"/>
      <c r="P284" s="27"/>
      <c r="Q284" s="28"/>
      <c r="R284" s="27"/>
      <c r="S284" s="28"/>
      <c r="T284" s="28"/>
      <c r="U284" s="27"/>
      <c r="V284" s="28"/>
      <c r="W284" s="27"/>
      <c r="X284" s="28"/>
      <c r="Y284" s="27"/>
      <c r="Z284" s="27"/>
      <c r="AA284" s="27"/>
      <c r="AB284" s="27"/>
      <c r="AC284" s="29"/>
      <c r="AD284" s="31" t="s">
        <v>1449</v>
      </c>
      <c r="AE284" s="31" t="s">
        <v>18</v>
      </c>
      <c r="AF284" s="26"/>
      <c r="AG284" s="30">
        <f>SUM(F284,H284,J284,L284,N284,P284,R284,U284,W284,Y284,Z284,AA284,AB284)</f>
        <v>0</v>
      </c>
      <c r="AH284" s="30">
        <f t="shared" si="16"/>
        <v>0</v>
      </c>
      <c r="AI284" s="28">
        <f>SUM(G284,I284,K284,M284,O284,Q284,S284,T284,V284,X284)</f>
        <v>0</v>
      </c>
      <c r="AJ284" s="39">
        <f t="shared" si="17"/>
        <v>0</v>
      </c>
      <c r="AK284" s="40">
        <f>YEAR(C284)-YEAR(B284)+1</f>
        <v>19</v>
      </c>
      <c r="AL284" s="40">
        <f t="shared" si="18"/>
        <v>3</v>
      </c>
      <c r="AM284" s="39">
        <f>AF284+AH284+AJ284+AL284+AC284</f>
        <v>3</v>
      </c>
      <c r="AN284" s="37">
        <f t="shared" si="19"/>
        <v>3</v>
      </c>
      <c r="AO284" s="33"/>
    </row>
    <row r="285" spans="1:41" s="8" customFormat="1" ht="15.75" x14ac:dyDescent="0.25">
      <c r="A285" s="23">
        <v>33797</v>
      </c>
      <c r="B285" s="24">
        <v>30317</v>
      </c>
      <c r="C285" s="24">
        <v>45291</v>
      </c>
      <c r="D285" s="25" t="s">
        <v>1452</v>
      </c>
      <c r="F285" s="27"/>
      <c r="G285" s="28"/>
      <c r="H285" s="27"/>
      <c r="I285" s="28"/>
      <c r="J285" s="27"/>
      <c r="K285" s="28"/>
      <c r="L285" s="27"/>
      <c r="M285" s="28"/>
      <c r="N285" s="27"/>
      <c r="O285" s="28"/>
      <c r="P285" s="27"/>
      <c r="Q285" s="28"/>
      <c r="R285" s="27"/>
      <c r="S285" s="28"/>
      <c r="T285" s="28"/>
      <c r="U285" s="27"/>
      <c r="V285" s="28"/>
      <c r="W285" s="27"/>
      <c r="X285" s="28"/>
      <c r="Y285" s="27"/>
      <c r="Z285" s="27"/>
      <c r="AA285" s="27"/>
      <c r="AB285" s="27"/>
      <c r="AC285" s="29"/>
      <c r="AD285" s="31" t="s">
        <v>1449</v>
      </c>
      <c r="AE285" s="31" t="s">
        <v>1451</v>
      </c>
      <c r="AF285" s="26"/>
      <c r="AG285" s="30">
        <f>SUM(F285,H285,J285,L285,N285,P285,R285,U285,W285,Y285,Z285,AA285,AB285)</f>
        <v>0</v>
      </c>
      <c r="AH285" s="30">
        <f t="shared" si="16"/>
        <v>0</v>
      </c>
      <c r="AI285" s="28">
        <f>SUM(G285,I285,K285,M285,O285,Q285,S285,T285,V285,X285)</f>
        <v>0</v>
      </c>
      <c r="AJ285" s="39">
        <f t="shared" si="17"/>
        <v>0</v>
      </c>
      <c r="AK285" s="40">
        <f>YEAR(C285)-YEAR(B285)+1</f>
        <v>41</v>
      </c>
      <c r="AL285" s="40">
        <f t="shared" si="18"/>
        <v>3</v>
      </c>
      <c r="AM285" s="39">
        <f>AF285+AH285+AJ285+AL285+AC285</f>
        <v>3</v>
      </c>
      <c r="AN285" s="37">
        <f t="shared" si="19"/>
        <v>3</v>
      </c>
      <c r="AO285" s="33"/>
    </row>
    <row r="286" spans="1:41" s="8" customFormat="1" ht="15.75" x14ac:dyDescent="0.25">
      <c r="A286" s="23">
        <v>163895</v>
      </c>
      <c r="B286" s="24">
        <v>40970</v>
      </c>
      <c r="C286" s="24">
        <v>45291</v>
      </c>
      <c r="D286" s="25" t="s">
        <v>1462</v>
      </c>
      <c r="F286" s="27"/>
      <c r="G286" s="28"/>
      <c r="H286" s="27"/>
      <c r="I286" s="28"/>
      <c r="J286" s="27"/>
      <c r="K286" s="28"/>
      <c r="L286" s="27"/>
      <c r="M286" s="28"/>
      <c r="N286" s="27"/>
      <c r="O286" s="28"/>
      <c r="P286" s="27"/>
      <c r="Q286" s="28"/>
      <c r="R286" s="27"/>
      <c r="S286" s="28"/>
      <c r="T286" s="28"/>
      <c r="U286" s="27"/>
      <c r="V286" s="28"/>
      <c r="W286" s="27"/>
      <c r="X286" s="28"/>
      <c r="Y286" s="27"/>
      <c r="Z286" s="27"/>
      <c r="AA286" s="27"/>
      <c r="AB286" s="27"/>
      <c r="AC286" s="29"/>
      <c r="AD286" s="31" t="s">
        <v>1460</v>
      </c>
      <c r="AE286" s="31" t="s">
        <v>1461</v>
      </c>
      <c r="AF286" s="26"/>
      <c r="AG286" s="30">
        <f>SUM(F286,H286,J286,L286,N286,P286,R286,U286,W286,Y286,Z286,AA286,AB286)</f>
        <v>0</v>
      </c>
      <c r="AH286" s="30">
        <f t="shared" si="16"/>
        <v>0</v>
      </c>
      <c r="AI286" s="28">
        <f>SUM(G286,I286,K286,M286,O286,Q286,S286,T286,V286,X286)</f>
        <v>0</v>
      </c>
      <c r="AJ286" s="39">
        <f t="shared" si="17"/>
        <v>0</v>
      </c>
      <c r="AK286" s="40">
        <f>YEAR(C286)-YEAR(B286)+1</f>
        <v>12</v>
      </c>
      <c r="AL286" s="40">
        <f t="shared" si="18"/>
        <v>3</v>
      </c>
      <c r="AM286" s="39">
        <f>AF286+AH286+AJ286+AL286+AC286</f>
        <v>3</v>
      </c>
      <c r="AN286" s="37">
        <f t="shared" si="19"/>
        <v>3</v>
      </c>
      <c r="AO286" s="33"/>
    </row>
    <row r="287" spans="1:41" s="8" customFormat="1" ht="15.75" x14ac:dyDescent="0.25">
      <c r="A287" s="23">
        <v>163092</v>
      </c>
      <c r="B287" s="24">
        <v>40934</v>
      </c>
      <c r="C287" s="24">
        <v>45291</v>
      </c>
      <c r="D287" s="25" t="s">
        <v>1485</v>
      </c>
      <c r="F287" s="27"/>
      <c r="G287" s="28"/>
      <c r="H287" s="27"/>
      <c r="I287" s="28"/>
      <c r="J287" s="27"/>
      <c r="K287" s="28"/>
      <c r="L287" s="27"/>
      <c r="M287" s="28"/>
      <c r="N287" s="27"/>
      <c r="O287" s="28"/>
      <c r="P287" s="27"/>
      <c r="Q287" s="28"/>
      <c r="R287" s="27"/>
      <c r="S287" s="28"/>
      <c r="T287" s="28"/>
      <c r="U287" s="27"/>
      <c r="V287" s="28"/>
      <c r="W287" s="27"/>
      <c r="X287" s="28"/>
      <c r="Y287" s="27"/>
      <c r="Z287" s="27"/>
      <c r="AA287" s="27"/>
      <c r="AB287" s="27"/>
      <c r="AC287" s="29"/>
      <c r="AD287" s="31" t="s">
        <v>1484</v>
      </c>
      <c r="AE287" s="31" t="s">
        <v>29</v>
      </c>
      <c r="AF287" s="26"/>
      <c r="AG287" s="30">
        <f>SUM(F287,H287,J287,L287,N287,P287,R287,U287,W287,Y287,Z287,AA287,AB287)</f>
        <v>0</v>
      </c>
      <c r="AH287" s="30">
        <f t="shared" si="16"/>
        <v>0</v>
      </c>
      <c r="AI287" s="28">
        <f>SUM(G287,I287,K287,M287,O287,Q287,S287,T287,V287,X287)</f>
        <v>0</v>
      </c>
      <c r="AJ287" s="39">
        <f t="shared" si="17"/>
        <v>0</v>
      </c>
      <c r="AK287" s="40">
        <f>YEAR(C287)-YEAR(B287)+1</f>
        <v>12</v>
      </c>
      <c r="AL287" s="40">
        <f t="shared" si="18"/>
        <v>3</v>
      </c>
      <c r="AM287" s="39">
        <f>AF287+AH287+AJ287+AL287+AC287</f>
        <v>3</v>
      </c>
      <c r="AN287" s="37">
        <f t="shared" si="19"/>
        <v>3</v>
      </c>
      <c r="AO287" s="33"/>
    </row>
    <row r="288" spans="1:41" s="8" customFormat="1" ht="15.75" x14ac:dyDescent="0.25">
      <c r="A288" s="23">
        <v>107501</v>
      </c>
      <c r="B288" s="24">
        <v>39315</v>
      </c>
      <c r="C288" s="24">
        <v>45291</v>
      </c>
      <c r="D288" s="25" t="s">
        <v>1487</v>
      </c>
      <c r="F288" s="27"/>
      <c r="G288" s="28"/>
      <c r="H288" s="27"/>
      <c r="I288" s="28"/>
      <c r="J288" s="27"/>
      <c r="K288" s="28"/>
      <c r="L288" s="27"/>
      <c r="M288" s="28"/>
      <c r="N288" s="27"/>
      <c r="O288" s="28"/>
      <c r="P288" s="27"/>
      <c r="Q288" s="28"/>
      <c r="R288" s="27"/>
      <c r="S288" s="28"/>
      <c r="T288" s="28"/>
      <c r="U288" s="27"/>
      <c r="V288" s="28"/>
      <c r="W288" s="27"/>
      <c r="X288" s="28"/>
      <c r="Y288" s="27"/>
      <c r="Z288" s="27"/>
      <c r="AA288" s="27"/>
      <c r="AB288" s="27"/>
      <c r="AC288" s="29"/>
      <c r="AD288" s="31" t="s">
        <v>1486</v>
      </c>
      <c r="AE288" s="31" t="s">
        <v>452</v>
      </c>
      <c r="AF288" s="26"/>
      <c r="AG288" s="30">
        <f>SUM(F288,H288,J288,L288,N288,P288,R288,U288,W288,Y288,Z288,AA288,AB288)</f>
        <v>0</v>
      </c>
      <c r="AH288" s="30">
        <f t="shared" si="16"/>
        <v>0</v>
      </c>
      <c r="AI288" s="28">
        <f>SUM(G288,I288,K288,M288,O288,Q288,S288,T288,V288,X288)</f>
        <v>0</v>
      </c>
      <c r="AJ288" s="39">
        <f t="shared" si="17"/>
        <v>0</v>
      </c>
      <c r="AK288" s="40">
        <f>YEAR(C288)-YEAR(B288)+1</f>
        <v>17</v>
      </c>
      <c r="AL288" s="40">
        <f t="shared" si="18"/>
        <v>3</v>
      </c>
      <c r="AM288" s="39">
        <f>AF288+AH288+AJ288+AL288+AC288</f>
        <v>3</v>
      </c>
      <c r="AN288" s="37">
        <f t="shared" si="19"/>
        <v>3</v>
      </c>
      <c r="AO288" s="33"/>
    </row>
    <row r="289" spans="1:41" s="8" customFormat="1" ht="15.75" x14ac:dyDescent="0.25">
      <c r="A289" s="23">
        <v>163431</v>
      </c>
      <c r="B289" s="24">
        <v>40934</v>
      </c>
      <c r="C289" s="24">
        <v>45291</v>
      </c>
      <c r="D289" s="25" t="s">
        <v>1511</v>
      </c>
      <c r="F289" s="27"/>
      <c r="G289" s="28"/>
      <c r="H289" s="27"/>
      <c r="I289" s="28"/>
      <c r="J289" s="27"/>
      <c r="K289" s="28"/>
      <c r="L289" s="27"/>
      <c r="M289" s="28"/>
      <c r="N289" s="27"/>
      <c r="O289" s="28"/>
      <c r="P289" s="27"/>
      <c r="Q289" s="28"/>
      <c r="R289" s="27"/>
      <c r="S289" s="28"/>
      <c r="T289" s="28"/>
      <c r="U289" s="27"/>
      <c r="V289" s="28"/>
      <c r="W289" s="27"/>
      <c r="X289" s="28"/>
      <c r="Y289" s="27"/>
      <c r="Z289" s="27"/>
      <c r="AA289" s="27"/>
      <c r="AB289" s="27"/>
      <c r="AC289" s="29"/>
      <c r="AD289" s="31" t="s">
        <v>1510</v>
      </c>
      <c r="AE289" s="31" t="s">
        <v>220</v>
      </c>
      <c r="AF289" s="26"/>
      <c r="AG289" s="30">
        <f>SUM(F289,H289,J289,L289,N289,P289,R289,U289,W289,Y289,Z289,AA289,AB289)</f>
        <v>0</v>
      </c>
      <c r="AH289" s="30">
        <f t="shared" si="16"/>
        <v>0</v>
      </c>
      <c r="AI289" s="28">
        <f>SUM(G289,I289,K289,M289,O289,Q289,S289,T289,V289,X289)</f>
        <v>0</v>
      </c>
      <c r="AJ289" s="39">
        <f t="shared" si="17"/>
        <v>0</v>
      </c>
      <c r="AK289" s="40">
        <f>YEAR(C289)-YEAR(B289)+1</f>
        <v>12</v>
      </c>
      <c r="AL289" s="40">
        <f t="shared" si="18"/>
        <v>3</v>
      </c>
      <c r="AM289" s="39">
        <f>AF289+AH289+AJ289+AL289+AC289</f>
        <v>3</v>
      </c>
      <c r="AN289" s="37">
        <f t="shared" si="19"/>
        <v>3</v>
      </c>
      <c r="AO289" s="33"/>
    </row>
    <row r="290" spans="1:41" s="8" customFormat="1" ht="15.75" x14ac:dyDescent="0.25">
      <c r="A290" s="23">
        <v>81992</v>
      </c>
      <c r="B290" s="24">
        <v>38807</v>
      </c>
      <c r="C290" s="24">
        <v>45291</v>
      </c>
      <c r="D290" s="25" t="s">
        <v>1531</v>
      </c>
      <c r="F290" s="27"/>
      <c r="G290" s="28"/>
      <c r="H290" s="27"/>
      <c r="I290" s="28"/>
      <c r="J290" s="27"/>
      <c r="K290" s="28"/>
      <c r="L290" s="27"/>
      <c r="M290" s="28"/>
      <c r="N290" s="27"/>
      <c r="O290" s="28"/>
      <c r="P290" s="27"/>
      <c r="Q290" s="28"/>
      <c r="R290" s="27"/>
      <c r="S290" s="28"/>
      <c r="T290" s="28"/>
      <c r="U290" s="27"/>
      <c r="V290" s="28"/>
      <c r="W290" s="27"/>
      <c r="X290" s="28"/>
      <c r="Y290" s="27"/>
      <c r="Z290" s="27"/>
      <c r="AA290" s="27"/>
      <c r="AB290" s="27"/>
      <c r="AC290" s="29"/>
      <c r="AD290" s="31" t="s">
        <v>1529</v>
      </c>
      <c r="AE290" s="31" t="s">
        <v>220</v>
      </c>
      <c r="AF290" s="26"/>
      <c r="AG290" s="30">
        <f>SUM(F290,H290,J290,L290,N290,P290,R290,U290,W290,Y290,Z290,AA290,AB290)</f>
        <v>0</v>
      </c>
      <c r="AH290" s="30">
        <f t="shared" si="16"/>
        <v>0</v>
      </c>
      <c r="AI290" s="28">
        <f>SUM(G290,I290,K290,M290,O290,Q290,S290,T290,V290,X290)</f>
        <v>0</v>
      </c>
      <c r="AJ290" s="39">
        <f t="shared" si="17"/>
        <v>0</v>
      </c>
      <c r="AK290" s="40">
        <f>YEAR(C290)-YEAR(B290)+1</f>
        <v>18</v>
      </c>
      <c r="AL290" s="40">
        <f t="shared" si="18"/>
        <v>3</v>
      </c>
      <c r="AM290" s="39">
        <f>AF290+AH290+AJ290+AL290+AC290</f>
        <v>3</v>
      </c>
      <c r="AN290" s="37">
        <f t="shared" si="19"/>
        <v>3</v>
      </c>
      <c r="AO290" s="33"/>
    </row>
    <row r="291" spans="1:41" s="8" customFormat="1" ht="15.75" x14ac:dyDescent="0.25">
      <c r="A291" s="23">
        <v>281104</v>
      </c>
      <c r="B291" s="24">
        <v>39107</v>
      </c>
      <c r="C291" s="24">
        <v>45291</v>
      </c>
      <c r="D291" s="25" t="s">
        <v>1534</v>
      </c>
      <c r="F291" s="27"/>
      <c r="G291" s="28"/>
      <c r="H291" s="27"/>
      <c r="I291" s="28"/>
      <c r="J291" s="27"/>
      <c r="K291" s="28"/>
      <c r="L291" s="27"/>
      <c r="M291" s="28"/>
      <c r="N291" s="27"/>
      <c r="O291" s="28"/>
      <c r="P291" s="27"/>
      <c r="Q291" s="28"/>
      <c r="R291" s="27"/>
      <c r="S291" s="28"/>
      <c r="T291" s="28"/>
      <c r="U291" s="27"/>
      <c r="V291" s="28"/>
      <c r="W291" s="27"/>
      <c r="X291" s="28"/>
      <c r="Y291" s="27"/>
      <c r="Z291" s="27"/>
      <c r="AA291" s="27"/>
      <c r="AB291" s="27"/>
      <c r="AC291" s="29"/>
      <c r="AD291" s="31" t="s">
        <v>1532</v>
      </c>
      <c r="AE291" s="31" t="s">
        <v>439</v>
      </c>
      <c r="AF291" s="26"/>
      <c r="AG291" s="30">
        <f>SUM(F291,H291,J291,L291,N291,P291,R291,U291,W291,Y291,Z291,AA291,AB291)</f>
        <v>0</v>
      </c>
      <c r="AH291" s="30">
        <f t="shared" si="16"/>
        <v>0</v>
      </c>
      <c r="AI291" s="28">
        <f>SUM(G291,I291,K291,M291,O291,Q291,S291,T291,V291,X291)</f>
        <v>0</v>
      </c>
      <c r="AJ291" s="39">
        <f t="shared" si="17"/>
        <v>0</v>
      </c>
      <c r="AK291" s="40">
        <f>YEAR(C291)-YEAR(B291)+1</f>
        <v>17</v>
      </c>
      <c r="AL291" s="40">
        <f t="shared" si="18"/>
        <v>3</v>
      </c>
      <c r="AM291" s="39">
        <f>AF291+AH291+AJ291+AL291+AC291</f>
        <v>3</v>
      </c>
      <c r="AN291" s="37">
        <f t="shared" si="19"/>
        <v>3</v>
      </c>
      <c r="AO291" s="33"/>
    </row>
    <row r="292" spans="1:41" s="8" customFormat="1" ht="15.75" x14ac:dyDescent="0.25">
      <c r="A292" s="23">
        <v>166577</v>
      </c>
      <c r="B292" s="24">
        <v>41000</v>
      </c>
      <c r="C292" s="24">
        <v>45291</v>
      </c>
      <c r="D292" s="25" t="s">
        <v>1546</v>
      </c>
      <c r="F292" s="27"/>
      <c r="G292" s="28"/>
      <c r="H292" s="27"/>
      <c r="I292" s="28"/>
      <c r="J292" s="27"/>
      <c r="K292" s="28"/>
      <c r="L292" s="27"/>
      <c r="M292" s="28"/>
      <c r="N292" s="27"/>
      <c r="O292" s="28"/>
      <c r="P292" s="27"/>
      <c r="Q292" s="28"/>
      <c r="R292" s="27"/>
      <c r="S292" s="28"/>
      <c r="T292" s="28"/>
      <c r="U292" s="27"/>
      <c r="V292" s="28"/>
      <c r="W292" s="27"/>
      <c r="X292" s="28"/>
      <c r="Y292" s="27"/>
      <c r="Z292" s="27"/>
      <c r="AA292" s="27"/>
      <c r="AB292" s="27"/>
      <c r="AC292" s="29"/>
      <c r="AD292" s="31" t="s">
        <v>1545</v>
      </c>
      <c r="AE292" s="31" t="s">
        <v>1358</v>
      </c>
      <c r="AF292" s="26"/>
      <c r="AG292" s="30">
        <f>SUM(F292,H292,J292,L292,N292,P292,R292,U292,W292,Y292,Z292,AA292,AB292)</f>
        <v>0</v>
      </c>
      <c r="AH292" s="30">
        <f t="shared" si="16"/>
        <v>0</v>
      </c>
      <c r="AI292" s="28">
        <f>SUM(G292,I292,K292,M292,O292,Q292,S292,T292,V292,X292)</f>
        <v>0</v>
      </c>
      <c r="AJ292" s="39">
        <f t="shared" si="17"/>
        <v>0</v>
      </c>
      <c r="AK292" s="40">
        <f>YEAR(C292)-YEAR(B292)+1</f>
        <v>12</v>
      </c>
      <c r="AL292" s="40">
        <f t="shared" si="18"/>
        <v>3</v>
      </c>
      <c r="AM292" s="39">
        <f>AF292+AH292+AJ292+AL292+AC292</f>
        <v>3</v>
      </c>
      <c r="AN292" s="37">
        <f t="shared" si="19"/>
        <v>3</v>
      </c>
      <c r="AO292" s="33"/>
    </row>
    <row r="293" spans="1:41" s="8" customFormat="1" ht="15.75" x14ac:dyDescent="0.25">
      <c r="A293" s="23">
        <v>191385</v>
      </c>
      <c r="B293" s="24">
        <v>41745</v>
      </c>
      <c r="C293" s="24">
        <v>45291</v>
      </c>
      <c r="D293" s="25" t="s">
        <v>1549</v>
      </c>
      <c r="F293" s="27"/>
      <c r="G293" s="28"/>
      <c r="H293" s="27"/>
      <c r="I293" s="28"/>
      <c r="J293" s="27"/>
      <c r="K293" s="28"/>
      <c r="L293" s="27"/>
      <c r="M293" s="28"/>
      <c r="N293" s="27"/>
      <c r="O293" s="28"/>
      <c r="P293" s="27"/>
      <c r="Q293" s="28"/>
      <c r="R293" s="27"/>
      <c r="S293" s="28"/>
      <c r="T293" s="28"/>
      <c r="U293" s="27"/>
      <c r="V293" s="28"/>
      <c r="W293" s="27"/>
      <c r="X293" s="28"/>
      <c r="Y293" s="27"/>
      <c r="Z293" s="27"/>
      <c r="AA293" s="27"/>
      <c r="AB293" s="27"/>
      <c r="AC293" s="29"/>
      <c r="AD293" s="31" t="s">
        <v>1547</v>
      </c>
      <c r="AE293" s="31" t="s">
        <v>1548</v>
      </c>
      <c r="AF293" s="26"/>
      <c r="AG293" s="30">
        <f>SUM(F293,H293,J293,L293,N293,P293,R293,U293,W293,Y293,Z293,AA293,AB293)</f>
        <v>0</v>
      </c>
      <c r="AH293" s="30">
        <f t="shared" si="16"/>
        <v>0</v>
      </c>
      <c r="AI293" s="28">
        <f>SUM(G293,I293,K293,M293,O293,Q293,S293,T293,V293,X293)</f>
        <v>0</v>
      </c>
      <c r="AJ293" s="39">
        <f t="shared" si="17"/>
        <v>0</v>
      </c>
      <c r="AK293" s="40">
        <f>YEAR(C293)-YEAR(B293)+1</f>
        <v>10</v>
      </c>
      <c r="AL293" s="40">
        <f t="shared" si="18"/>
        <v>3</v>
      </c>
      <c r="AM293" s="39">
        <f>AF293+AH293+AJ293+AL293+AC293</f>
        <v>3</v>
      </c>
      <c r="AN293" s="37">
        <f t="shared" si="19"/>
        <v>3</v>
      </c>
      <c r="AO293" s="33"/>
    </row>
    <row r="294" spans="1:41" s="8" customFormat="1" ht="15.75" x14ac:dyDescent="0.25">
      <c r="A294" s="23">
        <v>33814</v>
      </c>
      <c r="B294" s="24">
        <v>35521</v>
      </c>
      <c r="C294" s="24">
        <v>45291</v>
      </c>
      <c r="D294" s="25" t="s">
        <v>1561</v>
      </c>
      <c r="F294" s="27"/>
      <c r="G294" s="28"/>
      <c r="H294" s="27"/>
      <c r="I294" s="28"/>
      <c r="J294" s="27"/>
      <c r="K294" s="28"/>
      <c r="L294" s="27"/>
      <c r="M294" s="28"/>
      <c r="N294" s="27"/>
      <c r="O294" s="28"/>
      <c r="P294" s="27"/>
      <c r="Q294" s="28"/>
      <c r="R294" s="27"/>
      <c r="S294" s="28"/>
      <c r="T294" s="28"/>
      <c r="U294" s="27"/>
      <c r="V294" s="28"/>
      <c r="W294" s="27"/>
      <c r="X294" s="28"/>
      <c r="Y294" s="27"/>
      <c r="Z294" s="27"/>
      <c r="AA294" s="27"/>
      <c r="AB294" s="27"/>
      <c r="AC294" s="29"/>
      <c r="AD294" s="31" t="s">
        <v>1560</v>
      </c>
      <c r="AE294" s="31" t="s">
        <v>40</v>
      </c>
      <c r="AF294" s="26"/>
      <c r="AG294" s="30">
        <f>SUM(F294,H294,J294,L294,N294,P294,R294,U294,W294,Y294,Z294,AA294,AB294)</f>
        <v>0</v>
      </c>
      <c r="AH294" s="30">
        <f t="shared" si="16"/>
        <v>0</v>
      </c>
      <c r="AI294" s="28">
        <f>SUM(G294,I294,K294,M294,O294,Q294,S294,T294,V294,X294)</f>
        <v>0</v>
      </c>
      <c r="AJ294" s="39">
        <f t="shared" si="17"/>
        <v>0</v>
      </c>
      <c r="AK294" s="40">
        <f>YEAR(C294)-YEAR(B294)+1</f>
        <v>27</v>
      </c>
      <c r="AL294" s="40">
        <f t="shared" si="18"/>
        <v>3</v>
      </c>
      <c r="AM294" s="39">
        <f>AF294+AH294+AJ294+AL294+AC294</f>
        <v>3</v>
      </c>
      <c r="AN294" s="37">
        <f t="shared" si="19"/>
        <v>3</v>
      </c>
      <c r="AO294" s="33"/>
    </row>
    <row r="295" spans="1:41" s="8" customFormat="1" ht="15.75" x14ac:dyDescent="0.25">
      <c r="A295" s="23">
        <v>138313</v>
      </c>
      <c r="B295" s="24">
        <v>40240</v>
      </c>
      <c r="C295" s="24">
        <v>45291</v>
      </c>
      <c r="D295" s="25" t="s">
        <v>1564</v>
      </c>
      <c r="F295" s="27"/>
      <c r="G295" s="28"/>
      <c r="H295" s="27"/>
      <c r="I295" s="28"/>
      <c r="J295" s="27"/>
      <c r="K295" s="28"/>
      <c r="L295" s="27"/>
      <c r="M295" s="28"/>
      <c r="N295" s="27"/>
      <c r="O295" s="28"/>
      <c r="P295" s="27"/>
      <c r="Q295" s="28"/>
      <c r="R295" s="27"/>
      <c r="S295" s="28"/>
      <c r="T295" s="28"/>
      <c r="U295" s="27"/>
      <c r="V295" s="28"/>
      <c r="W295" s="27"/>
      <c r="X295" s="28"/>
      <c r="Y295" s="27"/>
      <c r="Z295" s="27"/>
      <c r="AA295" s="27"/>
      <c r="AB295" s="27"/>
      <c r="AC295" s="29"/>
      <c r="AD295" s="31" t="s">
        <v>1563</v>
      </c>
      <c r="AE295" s="31" t="s">
        <v>38</v>
      </c>
      <c r="AF295" s="26"/>
      <c r="AG295" s="30">
        <f>SUM(F295,H295,J295,L295,N295,P295,R295,U295,W295,Y295,Z295,AA295,AB295)</f>
        <v>0</v>
      </c>
      <c r="AH295" s="30">
        <f t="shared" si="16"/>
        <v>0</v>
      </c>
      <c r="AI295" s="28">
        <f>SUM(G295,I295,K295,M295,O295,Q295,S295,T295,V295,X295)</f>
        <v>0</v>
      </c>
      <c r="AJ295" s="39">
        <f t="shared" si="17"/>
        <v>0</v>
      </c>
      <c r="AK295" s="40">
        <f>YEAR(C295)-YEAR(B295)+1</f>
        <v>14</v>
      </c>
      <c r="AL295" s="40">
        <f t="shared" si="18"/>
        <v>3</v>
      </c>
      <c r="AM295" s="39">
        <f>AF295+AH295+AJ295+AL295+AC295</f>
        <v>3</v>
      </c>
      <c r="AN295" s="37">
        <f t="shared" si="19"/>
        <v>3</v>
      </c>
      <c r="AO295" s="33"/>
    </row>
    <row r="296" spans="1:41" s="8" customFormat="1" ht="15.75" x14ac:dyDescent="0.25">
      <c r="A296" s="23">
        <v>177756</v>
      </c>
      <c r="B296" s="24">
        <v>41346</v>
      </c>
      <c r="C296" s="24">
        <v>45291</v>
      </c>
      <c r="D296" s="25" t="s">
        <v>1568</v>
      </c>
      <c r="F296" s="27"/>
      <c r="G296" s="28"/>
      <c r="H296" s="27"/>
      <c r="I296" s="28"/>
      <c r="J296" s="27"/>
      <c r="K296" s="28"/>
      <c r="L296" s="27"/>
      <c r="M296" s="28"/>
      <c r="N296" s="27"/>
      <c r="O296" s="28"/>
      <c r="P296" s="27"/>
      <c r="Q296" s="28"/>
      <c r="R296" s="27"/>
      <c r="S296" s="28"/>
      <c r="T296" s="28"/>
      <c r="U296" s="27"/>
      <c r="V296" s="28"/>
      <c r="W296" s="27"/>
      <c r="X296" s="28"/>
      <c r="Y296" s="27"/>
      <c r="Z296" s="27"/>
      <c r="AA296" s="27"/>
      <c r="AB296" s="27"/>
      <c r="AC296" s="29"/>
      <c r="AD296" s="31" t="s">
        <v>1567</v>
      </c>
      <c r="AE296" s="31" t="s">
        <v>510</v>
      </c>
      <c r="AF296" s="26"/>
      <c r="AG296" s="30">
        <f>SUM(F296,H296,J296,L296,N296,P296,R296,U296,W296,Y296,Z296,AA296,AB296)</f>
        <v>0</v>
      </c>
      <c r="AH296" s="30">
        <f t="shared" si="16"/>
        <v>0</v>
      </c>
      <c r="AI296" s="28">
        <f>SUM(G296,I296,K296,M296,O296,Q296,S296,T296,V296,X296)</f>
        <v>0</v>
      </c>
      <c r="AJ296" s="39">
        <f t="shared" si="17"/>
        <v>0</v>
      </c>
      <c r="AK296" s="40">
        <f>YEAR(C296)-YEAR(B296)+1</f>
        <v>11</v>
      </c>
      <c r="AL296" s="40">
        <f t="shared" si="18"/>
        <v>3</v>
      </c>
      <c r="AM296" s="39">
        <f>AF296+AH296+AJ296+AL296+AC296</f>
        <v>3</v>
      </c>
      <c r="AN296" s="37">
        <f t="shared" si="19"/>
        <v>3</v>
      </c>
      <c r="AO296" s="33"/>
    </row>
    <row r="297" spans="1:41" s="8" customFormat="1" ht="15.75" x14ac:dyDescent="0.25">
      <c r="A297" s="23">
        <v>95745</v>
      </c>
      <c r="B297" s="24">
        <v>39157</v>
      </c>
      <c r="C297" s="24">
        <v>45291</v>
      </c>
      <c r="D297" s="25" t="s">
        <v>1580</v>
      </c>
      <c r="F297" s="27"/>
      <c r="G297" s="28"/>
      <c r="H297" s="27"/>
      <c r="I297" s="28"/>
      <c r="J297" s="27"/>
      <c r="K297" s="28"/>
      <c r="L297" s="27"/>
      <c r="M297" s="28"/>
      <c r="N297" s="27"/>
      <c r="O297" s="28"/>
      <c r="P297" s="27"/>
      <c r="Q297" s="28"/>
      <c r="R297" s="27"/>
      <c r="S297" s="28"/>
      <c r="T297" s="28"/>
      <c r="U297" s="27"/>
      <c r="V297" s="28"/>
      <c r="W297" s="27"/>
      <c r="X297" s="28"/>
      <c r="Y297" s="27"/>
      <c r="Z297" s="27"/>
      <c r="AA297" s="27"/>
      <c r="AB297" s="27"/>
      <c r="AC297" s="29"/>
      <c r="AD297" s="31" t="s">
        <v>1578</v>
      </c>
      <c r="AE297" s="31" t="s">
        <v>1579</v>
      </c>
      <c r="AF297" s="26"/>
      <c r="AG297" s="30">
        <f>SUM(F297,H297,J297,L297,N297,P297,R297,U297,W297,Y297,Z297,AA297,AB297)</f>
        <v>0</v>
      </c>
      <c r="AH297" s="30">
        <f t="shared" si="16"/>
        <v>0</v>
      </c>
      <c r="AI297" s="28">
        <f>SUM(G297,I297,K297,M297,O297,Q297,S297,T297,V297,X297)</f>
        <v>0</v>
      </c>
      <c r="AJ297" s="39">
        <f t="shared" si="17"/>
        <v>0</v>
      </c>
      <c r="AK297" s="40">
        <f>YEAR(C297)-YEAR(B297)+1</f>
        <v>17</v>
      </c>
      <c r="AL297" s="40">
        <f t="shared" si="18"/>
        <v>3</v>
      </c>
      <c r="AM297" s="39">
        <f>AF297+AH297+AJ297+AL297+AC297</f>
        <v>3</v>
      </c>
      <c r="AN297" s="37">
        <f t="shared" si="19"/>
        <v>3</v>
      </c>
      <c r="AO297" s="33"/>
    </row>
    <row r="298" spans="1:41" s="8" customFormat="1" ht="15.75" x14ac:dyDescent="0.25">
      <c r="A298" s="23">
        <v>132985</v>
      </c>
      <c r="B298" s="24">
        <v>24108</v>
      </c>
      <c r="C298" s="24">
        <v>45291</v>
      </c>
      <c r="D298" s="25" t="s">
        <v>1588</v>
      </c>
      <c r="F298" s="27"/>
      <c r="G298" s="28"/>
      <c r="H298" s="27"/>
      <c r="I298" s="28"/>
      <c r="J298" s="27"/>
      <c r="K298" s="28"/>
      <c r="L298" s="27"/>
      <c r="M298" s="28"/>
      <c r="N298" s="27"/>
      <c r="O298" s="28"/>
      <c r="P298" s="27"/>
      <c r="Q298" s="28"/>
      <c r="R298" s="27"/>
      <c r="S298" s="28"/>
      <c r="T298" s="28"/>
      <c r="U298" s="27"/>
      <c r="V298" s="28"/>
      <c r="W298" s="27"/>
      <c r="X298" s="28"/>
      <c r="Y298" s="27"/>
      <c r="Z298" s="27"/>
      <c r="AA298" s="27"/>
      <c r="AB298" s="27"/>
      <c r="AC298" s="29"/>
      <c r="AD298" s="31" t="s">
        <v>1587</v>
      </c>
      <c r="AE298" s="31" t="s">
        <v>44</v>
      </c>
      <c r="AF298" s="26"/>
      <c r="AG298" s="30">
        <f>SUM(F298,H298,J298,L298,N298,P298,R298,U298,W298,Y298,Z298,AA298,AB298)</f>
        <v>0</v>
      </c>
      <c r="AH298" s="30">
        <f t="shared" si="16"/>
        <v>0</v>
      </c>
      <c r="AI298" s="28">
        <f>SUM(G298,I298,K298,M298,O298,Q298,S298,T298,V298,X298)</f>
        <v>0</v>
      </c>
      <c r="AJ298" s="39">
        <f t="shared" si="17"/>
        <v>0</v>
      </c>
      <c r="AK298" s="40">
        <f>YEAR(C298)-YEAR(B298)+1</f>
        <v>58</v>
      </c>
      <c r="AL298" s="40">
        <f t="shared" si="18"/>
        <v>3</v>
      </c>
      <c r="AM298" s="39">
        <f>AF298+AH298+AJ298+AL298+AC298</f>
        <v>3</v>
      </c>
      <c r="AN298" s="37">
        <f t="shared" si="19"/>
        <v>3</v>
      </c>
      <c r="AO298" s="33"/>
    </row>
    <row r="299" spans="1:41" s="8" customFormat="1" ht="15.75" x14ac:dyDescent="0.25">
      <c r="A299" s="23">
        <v>95581</v>
      </c>
      <c r="B299" s="24">
        <v>39107</v>
      </c>
      <c r="C299" s="24">
        <v>45291</v>
      </c>
      <c r="D299" s="25" t="s">
        <v>1593</v>
      </c>
      <c r="F299" s="27"/>
      <c r="G299" s="28"/>
      <c r="H299" s="27"/>
      <c r="I299" s="28"/>
      <c r="J299" s="27"/>
      <c r="K299" s="28"/>
      <c r="L299" s="27"/>
      <c r="M299" s="28"/>
      <c r="N299" s="27"/>
      <c r="O299" s="28"/>
      <c r="P299" s="27"/>
      <c r="Q299" s="28"/>
      <c r="R299" s="27"/>
      <c r="S299" s="28"/>
      <c r="T299" s="28"/>
      <c r="U299" s="27"/>
      <c r="V299" s="28"/>
      <c r="W299" s="27"/>
      <c r="X299" s="28"/>
      <c r="Y299" s="27"/>
      <c r="Z299" s="27"/>
      <c r="AA299" s="27"/>
      <c r="AB299" s="27"/>
      <c r="AC299" s="29"/>
      <c r="AD299" s="31" t="s">
        <v>1592</v>
      </c>
      <c r="AE299" s="31" t="s">
        <v>21</v>
      </c>
      <c r="AF299" s="26"/>
      <c r="AG299" s="30">
        <f>SUM(F299,H299,J299,L299,N299,P299,R299,U299,W299,Y299,Z299,AA299,AB299)</f>
        <v>0</v>
      </c>
      <c r="AH299" s="30">
        <f t="shared" si="16"/>
        <v>0</v>
      </c>
      <c r="AI299" s="28">
        <f>SUM(G299,I299,K299,M299,O299,Q299,S299,T299,V299,X299)</f>
        <v>0</v>
      </c>
      <c r="AJ299" s="39">
        <f t="shared" si="17"/>
        <v>0</v>
      </c>
      <c r="AK299" s="40">
        <f>YEAR(C299)-YEAR(B299)+1</f>
        <v>17</v>
      </c>
      <c r="AL299" s="40">
        <f t="shared" si="18"/>
        <v>3</v>
      </c>
      <c r="AM299" s="39">
        <f>AF299+AH299+AJ299+AL299+AC299</f>
        <v>3</v>
      </c>
      <c r="AN299" s="37">
        <f t="shared" si="19"/>
        <v>3</v>
      </c>
      <c r="AO299" s="33"/>
    </row>
    <row r="300" spans="1:41" s="8" customFormat="1" ht="15.75" x14ac:dyDescent="0.25">
      <c r="A300" s="23">
        <v>129593</v>
      </c>
      <c r="B300" s="24">
        <v>39983</v>
      </c>
      <c r="C300" s="24">
        <v>45291</v>
      </c>
      <c r="D300" s="25" t="s">
        <v>1598</v>
      </c>
      <c r="F300" s="27"/>
      <c r="G300" s="28"/>
      <c r="H300" s="27"/>
      <c r="I300" s="28"/>
      <c r="J300" s="27"/>
      <c r="K300" s="28"/>
      <c r="L300" s="27"/>
      <c r="M300" s="28"/>
      <c r="N300" s="27"/>
      <c r="O300" s="28"/>
      <c r="P300" s="27"/>
      <c r="Q300" s="28"/>
      <c r="R300" s="27"/>
      <c r="S300" s="28"/>
      <c r="T300" s="28"/>
      <c r="U300" s="27"/>
      <c r="V300" s="28"/>
      <c r="W300" s="27"/>
      <c r="X300" s="28"/>
      <c r="Y300" s="27"/>
      <c r="Z300" s="27"/>
      <c r="AA300" s="27"/>
      <c r="AB300" s="27"/>
      <c r="AC300" s="29"/>
      <c r="AD300" s="31" t="s">
        <v>1595</v>
      </c>
      <c r="AE300" s="31" t="s">
        <v>42</v>
      </c>
      <c r="AF300" s="26"/>
      <c r="AG300" s="30">
        <f>SUM(F300,H300,J300,L300,N300,P300,R300,U300,W300,Y300,Z300,AA300,AB300)</f>
        <v>0</v>
      </c>
      <c r="AH300" s="30">
        <f t="shared" si="16"/>
        <v>0</v>
      </c>
      <c r="AI300" s="28">
        <f>SUM(G300,I300,K300,M300,O300,Q300,S300,T300,V300,X300)</f>
        <v>0</v>
      </c>
      <c r="AJ300" s="39">
        <f t="shared" si="17"/>
        <v>0</v>
      </c>
      <c r="AK300" s="40">
        <f>YEAR(C300)-YEAR(B300)+1</f>
        <v>15</v>
      </c>
      <c r="AL300" s="40">
        <f t="shared" si="18"/>
        <v>3</v>
      </c>
      <c r="AM300" s="39">
        <f>AF300+AH300+AJ300+AL300+AC300</f>
        <v>3</v>
      </c>
      <c r="AN300" s="37">
        <f t="shared" si="19"/>
        <v>3</v>
      </c>
      <c r="AO300" s="33"/>
    </row>
    <row r="301" spans="1:41" s="8" customFormat="1" ht="15.75" x14ac:dyDescent="0.25">
      <c r="A301" s="23">
        <v>189412</v>
      </c>
      <c r="B301" s="24">
        <v>41712</v>
      </c>
      <c r="C301" s="24">
        <v>45291</v>
      </c>
      <c r="D301" s="25" t="s">
        <v>1608</v>
      </c>
      <c r="F301" s="27"/>
      <c r="G301" s="28"/>
      <c r="H301" s="27"/>
      <c r="I301" s="28"/>
      <c r="J301" s="27"/>
      <c r="K301" s="28"/>
      <c r="L301" s="27"/>
      <c r="M301" s="28"/>
      <c r="N301" s="27"/>
      <c r="O301" s="28"/>
      <c r="P301" s="27"/>
      <c r="Q301" s="28"/>
      <c r="R301" s="27"/>
      <c r="S301" s="28"/>
      <c r="T301" s="28"/>
      <c r="U301" s="27"/>
      <c r="V301" s="28"/>
      <c r="W301" s="27"/>
      <c r="X301" s="28"/>
      <c r="Y301" s="27"/>
      <c r="Z301" s="27"/>
      <c r="AA301" s="27"/>
      <c r="AB301" s="27"/>
      <c r="AC301" s="29"/>
      <c r="AD301" s="31" t="s">
        <v>1606</v>
      </c>
      <c r="AE301" s="31" t="s">
        <v>1607</v>
      </c>
      <c r="AF301" s="26"/>
      <c r="AG301" s="30">
        <f>SUM(F301,H301,J301,L301,N301,P301,R301,U301,W301,Y301,Z301,AA301,AB301)</f>
        <v>0</v>
      </c>
      <c r="AH301" s="30">
        <f t="shared" si="16"/>
        <v>0</v>
      </c>
      <c r="AI301" s="28">
        <f>SUM(G301,I301,K301,M301,O301,Q301,S301,T301,V301,X301)</f>
        <v>0</v>
      </c>
      <c r="AJ301" s="39">
        <f t="shared" si="17"/>
        <v>0</v>
      </c>
      <c r="AK301" s="40">
        <f>YEAR(C301)-YEAR(B301)+1</f>
        <v>10</v>
      </c>
      <c r="AL301" s="40">
        <f t="shared" si="18"/>
        <v>3</v>
      </c>
      <c r="AM301" s="39">
        <f>AF301+AH301+AJ301+AL301+AC301</f>
        <v>3</v>
      </c>
      <c r="AN301" s="37">
        <f t="shared" si="19"/>
        <v>3</v>
      </c>
      <c r="AO301" s="33"/>
    </row>
    <row r="302" spans="1:41" s="8" customFormat="1" ht="15.75" x14ac:dyDescent="0.25">
      <c r="A302" s="23">
        <v>33830</v>
      </c>
      <c r="B302" s="24">
        <v>36861</v>
      </c>
      <c r="C302" s="24">
        <v>45291</v>
      </c>
      <c r="D302" s="25" t="s">
        <v>1627</v>
      </c>
      <c r="F302" s="27"/>
      <c r="G302" s="28"/>
      <c r="H302" s="27"/>
      <c r="I302" s="28"/>
      <c r="J302" s="27"/>
      <c r="K302" s="28"/>
      <c r="L302" s="27"/>
      <c r="M302" s="28"/>
      <c r="N302" s="27"/>
      <c r="O302" s="28"/>
      <c r="P302" s="27"/>
      <c r="Q302" s="28"/>
      <c r="R302" s="27"/>
      <c r="S302" s="28"/>
      <c r="T302" s="28"/>
      <c r="U302" s="27"/>
      <c r="V302" s="28"/>
      <c r="W302" s="27"/>
      <c r="X302" s="28"/>
      <c r="Y302" s="27"/>
      <c r="Z302" s="27"/>
      <c r="AA302" s="27"/>
      <c r="AB302" s="27"/>
      <c r="AC302" s="29"/>
      <c r="AD302" s="31" t="s">
        <v>1626</v>
      </c>
      <c r="AE302" s="31" t="s">
        <v>38</v>
      </c>
      <c r="AF302" s="26"/>
      <c r="AG302" s="30">
        <f>SUM(F302,H302,J302,L302,N302,P302,R302,U302,W302,Y302,Z302,AA302,AB302)</f>
        <v>0</v>
      </c>
      <c r="AH302" s="30">
        <f t="shared" si="16"/>
        <v>0</v>
      </c>
      <c r="AI302" s="28">
        <f>SUM(G302,I302,K302,M302,O302,Q302,S302,T302,V302,X302)</f>
        <v>0</v>
      </c>
      <c r="AJ302" s="39">
        <f t="shared" si="17"/>
        <v>0</v>
      </c>
      <c r="AK302" s="40">
        <f>YEAR(C302)-YEAR(B302)+1</f>
        <v>24</v>
      </c>
      <c r="AL302" s="40">
        <f t="shared" si="18"/>
        <v>3</v>
      </c>
      <c r="AM302" s="39">
        <f>AF302+AH302+AJ302+AL302+AC302</f>
        <v>3</v>
      </c>
      <c r="AN302" s="37">
        <f t="shared" si="19"/>
        <v>3</v>
      </c>
      <c r="AO302" s="33"/>
    </row>
    <row r="303" spans="1:41" s="8" customFormat="1" ht="15.75" x14ac:dyDescent="0.25">
      <c r="A303" s="23">
        <v>63405</v>
      </c>
      <c r="B303" s="24">
        <v>38266</v>
      </c>
      <c r="C303" s="24">
        <v>45291</v>
      </c>
      <c r="D303" s="25" t="s">
        <v>1637</v>
      </c>
      <c r="F303" s="27"/>
      <c r="G303" s="28"/>
      <c r="H303" s="27"/>
      <c r="I303" s="28"/>
      <c r="J303" s="27"/>
      <c r="K303" s="28"/>
      <c r="L303" s="27"/>
      <c r="M303" s="28"/>
      <c r="N303" s="27"/>
      <c r="O303" s="28"/>
      <c r="P303" s="27"/>
      <c r="Q303" s="28"/>
      <c r="R303" s="27"/>
      <c r="S303" s="28"/>
      <c r="T303" s="28"/>
      <c r="U303" s="27"/>
      <c r="V303" s="28"/>
      <c r="W303" s="27"/>
      <c r="X303" s="28"/>
      <c r="Y303" s="27"/>
      <c r="Z303" s="27"/>
      <c r="AA303" s="27"/>
      <c r="AB303" s="27"/>
      <c r="AC303" s="29"/>
      <c r="AD303" s="31" t="s">
        <v>1636</v>
      </c>
      <c r="AE303" s="31" t="s">
        <v>165</v>
      </c>
      <c r="AF303" s="26"/>
      <c r="AG303" s="30">
        <f>SUM(F303,H303,J303,L303,N303,P303,R303,U303,W303,Y303,Z303,AA303,AB303)</f>
        <v>0</v>
      </c>
      <c r="AH303" s="30">
        <f t="shared" si="16"/>
        <v>0</v>
      </c>
      <c r="AI303" s="28">
        <f>SUM(G303,I303,K303,M303,O303,Q303,S303,T303,V303,X303)</f>
        <v>0</v>
      </c>
      <c r="AJ303" s="39">
        <f t="shared" si="17"/>
        <v>0</v>
      </c>
      <c r="AK303" s="40">
        <f>YEAR(C303)-YEAR(B303)+1</f>
        <v>20</v>
      </c>
      <c r="AL303" s="40">
        <f t="shared" si="18"/>
        <v>3</v>
      </c>
      <c r="AM303" s="39">
        <f>AF303+AH303+AJ303+AL303+AC303</f>
        <v>3</v>
      </c>
      <c r="AN303" s="37">
        <f t="shared" si="19"/>
        <v>3</v>
      </c>
      <c r="AO303" s="33"/>
    </row>
    <row r="304" spans="1:41" s="8" customFormat="1" ht="15.75" x14ac:dyDescent="0.25">
      <c r="A304" s="23">
        <v>140308</v>
      </c>
      <c r="B304" s="24">
        <v>40240</v>
      </c>
      <c r="C304" s="24">
        <v>45291</v>
      </c>
      <c r="D304" s="25" t="s">
        <v>1648</v>
      </c>
      <c r="F304" s="27"/>
      <c r="G304" s="28"/>
      <c r="H304" s="27"/>
      <c r="I304" s="28"/>
      <c r="J304" s="27"/>
      <c r="K304" s="28"/>
      <c r="L304" s="27"/>
      <c r="M304" s="28"/>
      <c r="N304" s="27"/>
      <c r="O304" s="28"/>
      <c r="P304" s="27"/>
      <c r="Q304" s="28"/>
      <c r="R304" s="27"/>
      <c r="S304" s="28"/>
      <c r="T304" s="28"/>
      <c r="U304" s="27"/>
      <c r="V304" s="28"/>
      <c r="W304" s="27"/>
      <c r="X304" s="28"/>
      <c r="Y304" s="27"/>
      <c r="Z304" s="27"/>
      <c r="AA304" s="27"/>
      <c r="AB304" s="27"/>
      <c r="AC304" s="29"/>
      <c r="AD304" s="31" t="s">
        <v>1646</v>
      </c>
      <c r="AE304" s="31" t="s">
        <v>1647</v>
      </c>
      <c r="AF304" s="26"/>
      <c r="AG304" s="30">
        <f>SUM(F304,H304,J304,L304,N304,P304,R304,U304,W304,Y304,Z304,AA304,AB304)</f>
        <v>0</v>
      </c>
      <c r="AH304" s="30">
        <f t="shared" si="16"/>
        <v>0</v>
      </c>
      <c r="AI304" s="28">
        <f>SUM(G304,I304,K304,M304,O304,Q304,S304,T304,V304,X304)</f>
        <v>0</v>
      </c>
      <c r="AJ304" s="39">
        <f t="shared" si="17"/>
        <v>0</v>
      </c>
      <c r="AK304" s="40">
        <f>YEAR(C304)-YEAR(B304)+1</f>
        <v>14</v>
      </c>
      <c r="AL304" s="40">
        <f t="shared" si="18"/>
        <v>3</v>
      </c>
      <c r="AM304" s="39">
        <f>AF304+AH304+AJ304+AL304+AC304</f>
        <v>3</v>
      </c>
      <c r="AN304" s="37">
        <f t="shared" si="19"/>
        <v>3</v>
      </c>
      <c r="AO304" s="33"/>
    </row>
    <row r="305" spans="1:41" s="8" customFormat="1" ht="15.75" x14ac:dyDescent="0.25">
      <c r="A305" s="23">
        <v>33833</v>
      </c>
      <c r="B305" s="24">
        <v>36861</v>
      </c>
      <c r="C305" s="24">
        <v>45291</v>
      </c>
      <c r="D305" s="25" t="s">
        <v>1656</v>
      </c>
      <c r="F305" s="27"/>
      <c r="G305" s="28"/>
      <c r="H305" s="27"/>
      <c r="I305" s="28"/>
      <c r="J305" s="27"/>
      <c r="K305" s="28"/>
      <c r="L305" s="27"/>
      <c r="M305" s="28"/>
      <c r="N305" s="27"/>
      <c r="O305" s="28"/>
      <c r="P305" s="27"/>
      <c r="Q305" s="28"/>
      <c r="R305" s="27"/>
      <c r="S305" s="28"/>
      <c r="T305" s="28"/>
      <c r="U305" s="27"/>
      <c r="V305" s="28"/>
      <c r="W305" s="27"/>
      <c r="X305" s="28"/>
      <c r="Y305" s="27"/>
      <c r="Z305" s="27"/>
      <c r="AA305" s="27"/>
      <c r="AB305" s="27"/>
      <c r="AC305" s="29"/>
      <c r="AD305" s="31" t="s">
        <v>1655</v>
      </c>
      <c r="AE305" s="31" t="s">
        <v>779</v>
      </c>
      <c r="AF305" s="26"/>
      <c r="AG305" s="30">
        <f>SUM(F305,H305,J305,L305,N305,P305,R305,U305,W305,Y305,Z305,AA305,AB305)</f>
        <v>0</v>
      </c>
      <c r="AH305" s="30">
        <f t="shared" si="16"/>
        <v>0</v>
      </c>
      <c r="AI305" s="28">
        <f>SUM(G305,I305,K305,M305,O305,Q305,S305,T305,V305,X305)</f>
        <v>0</v>
      </c>
      <c r="AJ305" s="39">
        <f t="shared" si="17"/>
        <v>0</v>
      </c>
      <c r="AK305" s="40">
        <f>YEAR(C305)-YEAR(B305)+1</f>
        <v>24</v>
      </c>
      <c r="AL305" s="40">
        <f t="shared" si="18"/>
        <v>3</v>
      </c>
      <c r="AM305" s="39">
        <f>AF305+AH305+AJ305+AL305+AC305</f>
        <v>3</v>
      </c>
      <c r="AN305" s="37">
        <f t="shared" si="19"/>
        <v>3</v>
      </c>
      <c r="AO305" s="33"/>
    </row>
    <row r="306" spans="1:41" s="8" customFormat="1" ht="15.75" x14ac:dyDescent="0.25">
      <c r="A306" s="23">
        <v>132986</v>
      </c>
      <c r="B306" s="24">
        <v>39983</v>
      </c>
      <c r="C306" s="24">
        <v>45291</v>
      </c>
      <c r="D306" s="25" t="s">
        <v>1658</v>
      </c>
      <c r="F306" s="27"/>
      <c r="G306" s="28"/>
      <c r="H306" s="27"/>
      <c r="I306" s="28"/>
      <c r="J306" s="27"/>
      <c r="K306" s="28"/>
      <c r="L306" s="27"/>
      <c r="M306" s="28"/>
      <c r="N306" s="27"/>
      <c r="O306" s="28"/>
      <c r="P306" s="27"/>
      <c r="Q306" s="28"/>
      <c r="R306" s="27"/>
      <c r="S306" s="28"/>
      <c r="T306" s="28"/>
      <c r="U306" s="27"/>
      <c r="V306" s="28"/>
      <c r="W306" s="27"/>
      <c r="X306" s="28"/>
      <c r="Y306" s="27"/>
      <c r="Z306" s="27"/>
      <c r="AA306" s="27"/>
      <c r="AB306" s="27"/>
      <c r="AC306" s="29"/>
      <c r="AD306" s="31" t="s">
        <v>1657</v>
      </c>
      <c r="AE306" s="31" t="s">
        <v>1358</v>
      </c>
      <c r="AF306" s="26"/>
      <c r="AG306" s="30">
        <f>SUM(F306,H306,J306,L306,N306,P306,R306,U306,W306,Y306,Z306,AA306,AB306)</f>
        <v>0</v>
      </c>
      <c r="AH306" s="30">
        <f t="shared" si="16"/>
        <v>0</v>
      </c>
      <c r="AI306" s="28">
        <f>SUM(G306,I306,K306,M306,O306,Q306,S306,T306,V306,X306)</f>
        <v>0</v>
      </c>
      <c r="AJ306" s="39">
        <f t="shared" si="17"/>
        <v>0</v>
      </c>
      <c r="AK306" s="40">
        <f>YEAR(C306)-YEAR(B306)+1</f>
        <v>15</v>
      </c>
      <c r="AL306" s="40">
        <f t="shared" si="18"/>
        <v>3</v>
      </c>
      <c r="AM306" s="39">
        <f>AF306+AH306+AJ306+AL306+AC306</f>
        <v>3</v>
      </c>
      <c r="AN306" s="37">
        <f t="shared" si="19"/>
        <v>3</v>
      </c>
      <c r="AO306" s="33"/>
    </row>
    <row r="307" spans="1:41" s="8" customFormat="1" ht="15.75" x14ac:dyDescent="0.25">
      <c r="A307" s="23">
        <v>178076</v>
      </c>
      <c r="B307" s="24">
        <v>41346</v>
      </c>
      <c r="C307" s="24">
        <v>45291</v>
      </c>
      <c r="D307" s="25" t="s">
        <v>1661</v>
      </c>
      <c r="F307" s="27"/>
      <c r="G307" s="28"/>
      <c r="H307" s="27"/>
      <c r="I307" s="28"/>
      <c r="J307" s="27"/>
      <c r="K307" s="28"/>
      <c r="L307" s="27"/>
      <c r="M307" s="28"/>
      <c r="N307" s="27"/>
      <c r="O307" s="28"/>
      <c r="P307" s="27"/>
      <c r="Q307" s="28"/>
      <c r="R307" s="27"/>
      <c r="S307" s="28"/>
      <c r="T307" s="28"/>
      <c r="U307" s="27"/>
      <c r="V307" s="28"/>
      <c r="W307" s="27"/>
      <c r="X307" s="28"/>
      <c r="Y307" s="27"/>
      <c r="Z307" s="27"/>
      <c r="AA307" s="27"/>
      <c r="AB307" s="27"/>
      <c r="AC307" s="29"/>
      <c r="AD307" s="31" t="s">
        <v>1659</v>
      </c>
      <c r="AE307" s="31" t="s">
        <v>339</v>
      </c>
      <c r="AF307" s="26"/>
      <c r="AG307" s="30">
        <f>SUM(F307,H307,J307,L307,N307,P307,R307,U307,W307,Y307,Z307,AA307,AB307)</f>
        <v>0</v>
      </c>
      <c r="AH307" s="30">
        <f t="shared" si="16"/>
        <v>0</v>
      </c>
      <c r="AI307" s="28">
        <f>SUM(G307,I307,K307,M307,O307,Q307,S307,T307,V307,X307)</f>
        <v>0</v>
      </c>
      <c r="AJ307" s="39">
        <f t="shared" si="17"/>
        <v>0</v>
      </c>
      <c r="AK307" s="40">
        <f>YEAR(C307)-YEAR(B307)+1</f>
        <v>11</v>
      </c>
      <c r="AL307" s="40">
        <f t="shared" si="18"/>
        <v>3</v>
      </c>
      <c r="AM307" s="39">
        <f>AF307+AH307+AJ307+AL307+AC307</f>
        <v>3</v>
      </c>
      <c r="AN307" s="37">
        <f t="shared" si="19"/>
        <v>3</v>
      </c>
      <c r="AO307" s="33"/>
    </row>
    <row r="308" spans="1:41" s="8" customFormat="1" ht="15.75" x14ac:dyDescent="0.25">
      <c r="A308" s="23">
        <v>63400</v>
      </c>
      <c r="B308" s="24">
        <v>38266</v>
      </c>
      <c r="C308" s="24">
        <v>45291</v>
      </c>
      <c r="D308" s="25" t="s">
        <v>1682</v>
      </c>
      <c r="F308" s="27"/>
      <c r="G308" s="28"/>
      <c r="H308" s="27"/>
      <c r="I308" s="28"/>
      <c r="J308" s="27"/>
      <c r="K308" s="28"/>
      <c r="L308" s="27"/>
      <c r="M308" s="28"/>
      <c r="N308" s="27"/>
      <c r="O308" s="28"/>
      <c r="P308" s="27"/>
      <c r="Q308" s="28"/>
      <c r="R308" s="27"/>
      <c r="S308" s="28"/>
      <c r="T308" s="28"/>
      <c r="U308" s="27"/>
      <c r="V308" s="28"/>
      <c r="W308" s="27"/>
      <c r="X308" s="28"/>
      <c r="Y308" s="27"/>
      <c r="Z308" s="27"/>
      <c r="AA308" s="27"/>
      <c r="AB308" s="27"/>
      <c r="AC308" s="29"/>
      <c r="AD308" s="31" t="s">
        <v>1681</v>
      </c>
      <c r="AE308" s="31" t="s">
        <v>1216</v>
      </c>
      <c r="AF308" s="26"/>
      <c r="AG308" s="30">
        <f>SUM(F308,H308,J308,L308,N308,P308,R308,U308,W308,Y308,Z308,AA308,AB308)</f>
        <v>0</v>
      </c>
      <c r="AH308" s="30">
        <f t="shared" si="16"/>
        <v>0</v>
      </c>
      <c r="AI308" s="28">
        <f>SUM(G308,I308,K308,M308,O308,Q308,S308,T308,V308,X308)</f>
        <v>0</v>
      </c>
      <c r="AJ308" s="39">
        <f t="shared" si="17"/>
        <v>0</v>
      </c>
      <c r="AK308" s="40">
        <f>YEAR(C308)-YEAR(B308)+1</f>
        <v>20</v>
      </c>
      <c r="AL308" s="40">
        <f t="shared" si="18"/>
        <v>3</v>
      </c>
      <c r="AM308" s="39">
        <f>AF308+AH308+AJ308+AL308+AC308</f>
        <v>3</v>
      </c>
      <c r="AN308" s="37">
        <f t="shared" si="19"/>
        <v>3</v>
      </c>
      <c r="AO308" s="33"/>
    </row>
    <row r="309" spans="1:41" s="8" customFormat="1" ht="15.75" x14ac:dyDescent="0.25">
      <c r="A309" s="23">
        <v>33838</v>
      </c>
      <c r="B309" s="24">
        <v>27592</v>
      </c>
      <c r="C309" s="24">
        <v>45291</v>
      </c>
      <c r="D309" s="25" t="s">
        <v>1683</v>
      </c>
      <c r="F309" s="27"/>
      <c r="G309" s="28"/>
      <c r="H309" s="27"/>
      <c r="I309" s="28"/>
      <c r="J309" s="27"/>
      <c r="K309" s="28"/>
      <c r="L309" s="27"/>
      <c r="M309" s="28"/>
      <c r="N309" s="27"/>
      <c r="O309" s="28"/>
      <c r="P309" s="27"/>
      <c r="Q309" s="28"/>
      <c r="R309" s="27"/>
      <c r="S309" s="28"/>
      <c r="T309" s="28"/>
      <c r="U309" s="27"/>
      <c r="V309" s="28"/>
      <c r="W309" s="27"/>
      <c r="X309" s="28"/>
      <c r="Y309" s="27"/>
      <c r="Z309" s="27"/>
      <c r="AA309" s="27"/>
      <c r="AB309" s="27"/>
      <c r="AC309" s="29"/>
      <c r="AD309" s="31" t="s">
        <v>1681</v>
      </c>
      <c r="AE309" s="31" t="s">
        <v>44</v>
      </c>
      <c r="AF309" s="26"/>
      <c r="AG309" s="30">
        <f>SUM(F309,H309,J309,L309,N309,P309,R309,U309,W309,Y309,Z309,AA309,AB309)</f>
        <v>0</v>
      </c>
      <c r="AH309" s="30">
        <f t="shared" si="16"/>
        <v>0</v>
      </c>
      <c r="AI309" s="28">
        <f>SUM(G309,I309,K309,M309,O309,Q309,S309,T309,V309,X309)</f>
        <v>0</v>
      </c>
      <c r="AJ309" s="39">
        <f t="shared" si="17"/>
        <v>0</v>
      </c>
      <c r="AK309" s="40">
        <f>YEAR(C309)-YEAR(B309)+1</f>
        <v>49</v>
      </c>
      <c r="AL309" s="40">
        <f t="shared" si="18"/>
        <v>3</v>
      </c>
      <c r="AM309" s="39">
        <f>AF309+AH309+AJ309+AL309+AC309</f>
        <v>3</v>
      </c>
      <c r="AN309" s="37">
        <f t="shared" si="19"/>
        <v>3</v>
      </c>
      <c r="AO309" s="33"/>
    </row>
    <row r="310" spans="1:41" s="8" customFormat="1" ht="15.75" x14ac:dyDescent="0.25">
      <c r="A310" s="23">
        <v>139152</v>
      </c>
      <c r="B310" s="24">
        <v>40240</v>
      </c>
      <c r="C310" s="24">
        <v>45291</v>
      </c>
      <c r="D310" s="25" t="s">
        <v>1698</v>
      </c>
      <c r="F310" s="27"/>
      <c r="G310" s="28"/>
      <c r="H310" s="27"/>
      <c r="I310" s="28"/>
      <c r="J310" s="27"/>
      <c r="K310" s="28"/>
      <c r="L310" s="27"/>
      <c r="M310" s="28"/>
      <c r="N310" s="27"/>
      <c r="O310" s="28"/>
      <c r="P310" s="27"/>
      <c r="Q310" s="28"/>
      <c r="R310" s="27"/>
      <c r="S310" s="28"/>
      <c r="T310" s="28"/>
      <c r="U310" s="27"/>
      <c r="V310" s="28"/>
      <c r="W310" s="27"/>
      <c r="X310" s="28"/>
      <c r="Y310" s="27"/>
      <c r="Z310" s="27"/>
      <c r="AA310" s="27"/>
      <c r="AB310" s="27"/>
      <c r="AC310" s="29"/>
      <c r="AD310" s="31" t="s">
        <v>352</v>
      </c>
      <c r="AE310" s="31" t="s">
        <v>1697</v>
      </c>
      <c r="AF310" s="26"/>
      <c r="AG310" s="30">
        <f>SUM(F310,H310,J310,L310,N310,P310,R310,U310,W310,Y310,Z310,AA310,AB310)</f>
        <v>0</v>
      </c>
      <c r="AH310" s="30">
        <f t="shared" si="16"/>
        <v>0</v>
      </c>
      <c r="AI310" s="28">
        <f>SUM(G310,I310,K310,M310,O310,Q310,S310,T310,V310,X310)</f>
        <v>0</v>
      </c>
      <c r="AJ310" s="39">
        <f t="shared" si="17"/>
        <v>0</v>
      </c>
      <c r="AK310" s="40">
        <f>YEAR(C310)-YEAR(B310)+1</f>
        <v>14</v>
      </c>
      <c r="AL310" s="40">
        <f t="shared" si="18"/>
        <v>3</v>
      </c>
      <c r="AM310" s="39">
        <f>AF310+AH310+AJ310+AL310+AC310</f>
        <v>3</v>
      </c>
      <c r="AN310" s="37">
        <f t="shared" si="19"/>
        <v>3</v>
      </c>
      <c r="AO310" s="33"/>
    </row>
    <row r="311" spans="1:41" s="8" customFormat="1" ht="15.75" x14ac:dyDescent="0.25">
      <c r="A311" s="23">
        <v>96640</v>
      </c>
      <c r="B311" s="24">
        <v>39107</v>
      </c>
      <c r="C311" s="24">
        <v>45291</v>
      </c>
      <c r="D311" s="25" t="s">
        <v>1724</v>
      </c>
      <c r="F311" s="27"/>
      <c r="G311" s="28"/>
      <c r="H311" s="27"/>
      <c r="I311" s="28"/>
      <c r="J311" s="27"/>
      <c r="K311" s="28"/>
      <c r="L311" s="27"/>
      <c r="M311" s="28"/>
      <c r="N311" s="27"/>
      <c r="O311" s="28"/>
      <c r="P311" s="27"/>
      <c r="Q311" s="28"/>
      <c r="R311" s="27"/>
      <c r="S311" s="28"/>
      <c r="T311" s="28"/>
      <c r="U311" s="27"/>
      <c r="V311" s="28"/>
      <c r="W311" s="27"/>
      <c r="X311" s="28"/>
      <c r="Y311" s="27"/>
      <c r="Z311" s="27"/>
      <c r="AA311" s="27"/>
      <c r="AB311" s="27"/>
      <c r="AC311" s="29"/>
      <c r="AD311" s="31" t="s">
        <v>1723</v>
      </c>
      <c r="AE311" s="31" t="s">
        <v>44</v>
      </c>
      <c r="AF311" s="26"/>
      <c r="AG311" s="30">
        <f>SUM(F311,H311,J311,L311,N311,P311,R311,U311,W311,Y311,Z311,AA311,AB311)</f>
        <v>0</v>
      </c>
      <c r="AH311" s="30">
        <f t="shared" si="16"/>
        <v>0</v>
      </c>
      <c r="AI311" s="28">
        <f>SUM(G311,I311,K311,M311,O311,Q311,S311,T311,V311,X311)</f>
        <v>0</v>
      </c>
      <c r="AJ311" s="39">
        <f t="shared" si="17"/>
        <v>0</v>
      </c>
      <c r="AK311" s="40">
        <f>YEAR(C311)-YEAR(B311)+1</f>
        <v>17</v>
      </c>
      <c r="AL311" s="40">
        <f t="shared" si="18"/>
        <v>3</v>
      </c>
      <c r="AM311" s="39">
        <f>AF311+AH311+AJ311+AL311+AC311</f>
        <v>3</v>
      </c>
      <c r="AN311" s="37">
        <f t="shared" si="19"/>
        <v>3</v>
      </c>
      <c r="AO311" s="33"/>
    </row>
    <row r="312" spans="1:41" s="8" customFormat="1" ht="15.75" x14ac:dyDescent="0.25">
      <c r="A312" s="23">
        <v>33847</v>
      </c>
      <c r="B312" s="24">
        <v>35217</v>
      </c>
      <c r="C312" s="24">
        <v>45291</v>
      </c>
      <c r="D312" s="25" t="s">
        <v>1731</v>
      </c>
      <c r="F312" s="27"/>
      <c r="G312" s="28"/>
      <c r="H312" s="27"/>
      <c r="I312" s="28"/>
      <c r="J312" s="27"/>
      <c r="K312" s="28"/>
      <c r="L312" s="27"/>
      <c r="M312" s="28"/>
      <c r="N312" s="27"/>
      <c r="O312" s="28"/>
      <c r="P312" s="27"/>
      <c r="Q312" s="28"/>
      <c r="R312" s="27"/>
      <c r="S312" s="28"/>
      <c r="T312" s="28"/>
      <c r="U312" s="27"/>
      <c r="V312" s="28"/>
      <c r="W312" s="27"/>
      <c r="X312" s="28"/>
      <c r="Y312" s="27"/>
      <c r="Z312" s="27"/>
      <c r="AA312" s="27"/>
      <c r="AB312" s="27"/>
      <c r="AC312" s="29"/>
      <c r="AD312" s="31" t="s">
        <v>1727</v>
      </c>
      <c r="AE312" s="31" t="s">
        <v>807</v>
      </c>
      <c r="AF312" s="26"/>
      <c r="AG312" s="30">
        <f>SUM(F312,H312,J312,L312,N312,P312,R312,U312,W312,Y312,Z312,AA312,AB312)</f>
        <v>0</v>
      </c>
      <c r="AH312" s="30">
        <f t="shared" si="16"/>
        <v>0</v>
      </c>
      <c r="AI312" s="28">
        <f>SUM(G312,I312,K312,M312,O312,Q312,S312,T312,V312,X312)</f>
        <v>0</v>
      </c>
      <c r="AJ312" s="39">
        <f t="shared" si="17"/>
        <v>0</v>
      </c>
      <c r="AK312" s="40">
        <f>YEAR(C312)-YEAR(B312)+1</f>
        <v>28</v>
      </c>
      <c r="AL312" s="40">
        <f t="shared" si="18"/>
        <v>3</v>
      </c>
      <c r="AM312" s="39">
        <f>AF312+AH312+AJ312+AL312+AC312</f>
        <v>3</v>
      </c>
      <c r="AN312" s="37">
        <f t="shared" si="19"/>
        <v>3</v>
      </c>
      <c r="AO312" s="33"/>
    </row>
    <row r="313" spans="1:41" s="8" customFormat="1" ht="15.75" x14ac:dyDescent="0.25">
      <c r="A313" s="23">
        <v>183618</v>
      </c>
      <c r="B313" s="24">
        <v>41462</v>
      </c>
      <c r="C313" s="24">
        <v>45291</v>
      </c>
      <c r="D313" s="25" t="s">
        <v>1748</v>
      </c>
      <c r="F313" s="27"/>
      <c r="G313" s="28"/>
      <c r="H313" s="27"/>
      <c r="I313" s="28"/>
      <c r="J313" s="27"/>
      <c r="K313" s="28"/>
      <c r="L313" s="27"/>
      <c r="M313" s="28"/>
      <c r="N313" s="27"/>
      <c r="O313" s="28"/>
      <c r="P313" s="27"/>
      <c r="Q313" s="28"/>
      <c r="R313" s="27"/>
      <c r="S313" s="28"/>
      <c r="T313" s="28"/>
      <c r="U313" s="27"/>
      <c r="V313" s="28"/>
      <c r="W313" s="27"/>
      <c r="X313" s="28"/>
      <c r="Y313" s="27"/>
      <c r="Z313" s="27"/>
      <c r="AA313" s="27"/>
      <c r="AB313" s="27"/>
      <c r="AC313" s="29"/>
      <c r="AD313" s="31" t="s">
        <v>1747</v>
      </c>
      <c r="AE313" s="31" t="s">
        <v>636</v>
      </c>
      <c r="AF313" s="26"/>
      <c r="AG313" s="30">
        <f>SUM(F313,H313,J313,L313,N313,P313,R313,U313,W313,Y313,Z313,AA313,AB313)</f>
        <v>0</v>
      </c>
      <c r="AH313" s="30">
        <f t="shared" si="16"/>
        <v>0</v>
      </c>
      <c r="AI313" s="28">
        <f>SUM(G313,I313,K313,M313,O313,Q313,S313,T313,V313,X313)</f>
        <v>0</v>
      </c>
      <c r="AJ313" s="39">
        <f t="shared" si="17"/>
        <v>0</v>
      </c>
      <c r="AK313" s="40">
        <f>YEAR(C313)-YEAR(B313)+1</f>
        <v>11</v>
      </c>
      <c r="AL313" s="40">
        <f t="shared" si="18"/>
        <v>3</v>
      </c>
      <c r="AM313" s="39">
        <f>AF313+AH313+AJ313+AL313+AC313</f>
        <v>3</v>
      </c>
      <c r="AN313" s="37">
        <f t="shared" si="19"/>
        <v>3</v>
      </c>
      <c r="AO313" s="33"/>
    </row>
    <row r="314" spans="1:41" s="8" customFormat="1" ht="15.75" x14ac:dyDescent="0.25">
      <c r="A314" s="23">
        <v>193148</v>
      </c>
      <c r="B314" s="24">
        <v>41770</v>
      </c>
      <c r="C314" s="24">
        <v>45291</v>
      </c>
      <c r="D314" s="25" t="s">
        <v>1750</v>
      </c>
      <c r="F314" s="27"/>
      <c r="G314" s="28"/>
      <c r="H314" s="27"/>
      <c r="I314" s="28"/>
      <c r="J314" s="27"/>
      <c r="K314" s="28"/>
      <c r="L314" s="27"/>
      <c r="M314" s="28"/>
      <c r="N314" s="27"/>
      <c r="O314" s="28"/>
      <c r="P314" s="27"/>
      <c r="Q314" s="28"/>
      <c r="R314" s="27"/>
      <c r="S314" s="28"/>
      <c r="T314" s="28"/>
      <c r="U314" s="27"/>
      <c r="V314" s="28"/>
      <c r="W314" s="27"/>
      <c r="X314" s="28"/>
      <c r="Y314" s="27"/>
      <c r="Z314" s="27"/>
      <c r="AA314" s="27"/>
      <c r="AB314" s="27"/>
      <c r="AC314" s="29"/>
      <c r="AD314" s="31" t="s">
        <v>1747</v>
      </c>
      <c r="AE314" s="31" t="s">
        <v>1749</v>
      </c>
      <c r="AF314" s="26"/>
      <c r="AG314" s="30">
        <f>SUM(F314,H314,J314,L314,N314,P314,R314,U314,W314,Y314,Z314,AA314,AB314)</f>
        <v>0</v>
      </c>
      <c r="AH314" s="30">
        <f t="shared" si="16"/>
        <v>0</v>
      </c>
      <c r="AI314" s="28">
        <f>SUM(G314,I314,K314,M314,O314,Q314,S314,T314,V314,X314)</f>
        <v>0</v>
      </c>
      <c r="AJ314" s="39">
        <f t="shared" si="17"/>
        <v>0</v>
      </c>
      <c r="AK314" s="40">
        <f>YEAR(C314)-YEAR(B314)+1</f>
        <v>10</v>
      </c>
      <c r="AL314" s="40">
        <f t="shared" si="18"/>
        <v>3</v>
      </c>
      <c r="AM314" s="39">
        <f>AF314+AH314+AJ314+AL314+AC314</f>
        <v>3</v>
      </c>
      <c r="AN314" s="37">
        <f t="shared" si="19"/>
        <v>3</v>
      </c>
      <c r="AO314" s="33"/>
    </row>
    <row r="315" spans="1:41" s="8" customFormat="1" ht="15.75" x14ac:dyDescent="0.25">
      <c r="A315" s="23">
        <v>197765</v>
      </c>
      <c r="B315" s="24">
        <v>37500</v>
      </c>
      <c r="C315" s="24">
        <v>45291</v>
      </c>
      <c r="D315" s="25" t="s">
        <v>1754</v>
      </c>
      <c r="F315" s="27"/>
      <c r="G315" s="28"/>
      <c r="H315" s="27"/>
      <c r="I315" s="28"/>
      <c r="J315" s="27"/>
      <c r="K315" s="28"/>
      <c r="L315" s="27"/>
      <c r="M315" s="28"/>
      <c r="N315" s="27"/>
      <c r="O315" s="28"/>
      <c r="P315" s="27"/>
      <c r="Q315" s="28"/>
      <c r="R315" s="27"/>
      <c r="S315" s="28"/>
      <c r="T315" s="28"/>
      <c r="U315" s="27"/>
      <c r="V315" s="28"/>
      <c r="W315" s="27"/>
      <c r="X315" s="28"/>
      <c r="Y315" s="27"/>
      <c r="Z315" s="27"/>
      <c r="AA315" s="27"/>
      <c r="AB315" s="27"/>
      <c r="AC315" s="29"/>
      <c r="AD315" s="31" t="s">
        <v>1753</v>
      </c>
      <c r="AE315" s="31" t="s">
        <v>40</v>
      </c>
      <c r="AF315" s="26"/>
      <c r="AG315" s="30">
        <f>SUM(F315,H315,J315,L315,N315,P315,R315,U315,W315,Y315,Z315,AA315,AB315)</f>
        <v>0</v>
      </c>
      <c r="AH315" s="30">
        <f t="shared" si="16"/>
        <v>0</v>
      </c>
      <c r="AI315" s="28">
        <f>SUM(G315,I315,K315,M315,O315,Q315,S315,T315,V315,X315)</f>
        <v>0</v>
      </c>
      <c r="AJ315" s="39">
        <f t="shared" si="17"/>
        <v>0</v>
      </c>
      <c r="AK315" s="40">
        <f>YEAR(C315)-YEAR(B315)+1</f>
        <v>22</v>
      </c>
      <c r="AL315" s="40">
        <f t="shared" si="18"/>
        <v>3</v>
      </c>
      <c r="AM315" s="39">
        <f>AF315+AH315+AJ315+AL315+AC315</f>
        <v>3</v>
      </c>
      <c r="AN315" s="37">
        <f t="shared" si="19"/>
        <v>3</v>
      </c>
      <c r="AO315" s="33"/>
    </row>
    <row r="316" spans="1:41" s="8" customFormat="1" ht="15.75" x14ac:dyDescent="0.25">
      <c r="A316" s="23">
        <v>193119</v>
      </c>
      <c r="B316" s="24">
        <v>41770</v>
      </c>
      <c r="C316" s="24">
        <v>45291</v>
      </c>
      <c r="D316" s="25" t="s">
        <v>1760</v>
      </c>
      <c r="F316" s="27"/>
      <c r="G316" s="28"/>
      <c r="H316" s="27"/>
      <c r="I316" s="28"/>
      <c r="J316" s="27"/>
      <c r="K316" s="28"/>
      <c r="L316" s="27"/>
      <c r="M316" s="28"/>
      <c r="N316" s="27"/>
      <c r="O316" s="28"/>
      <c r="P316" s="27"/>
      <c r="Q316" s="28"/>
      <c r="R316" s="27"/>
      <c r="S316" s="28"/>
      <c r="T316" s="28"/>
      <c r="U316" s="27"/>
      <c r="V316" s="28"/>
      <c r="W316" s="27"/>
      <c r="X316" s="28"/>
      <c r="Y316" s="27"/>
      <c r="Z316" s="27"/>
      <c r="AA316" s="27"/>
      <c r="AB316" s="27"/>
      <c r="AC316" s="29"/>
      <c r="AD316" s="31" t="s">
        <v>1759</v>
      </c>
      <c r="AE316" s="31" t="s">
        <v>788</v>
      </c>
      <c r="AF316" s="26"/>
      <c r="AG316" s="30">
        <f>SUM(F316,H316,J316,L316,N316,P316,R316,U316,W316,Y316,Z316,AA316,AB316)</f>
        <v>0</v>
      </c>
      <c r="AH316" s="30">
        <f t="shared" si="16"/>
        <v>0</v>
      </c>
      <c r="AI316" s="28">
        <f>SUM(G316,I316,K316,M316,O316,Q316,S316,T316,V316,X316)</f>
        <v>0</v>
      </c>
      <c r="AJ316" s="39">
        <f t="shared" si="17"/>
        <v>0</v>
      </c>
      <c r="AK316" s="40">
        <f>YEAR(C316)-YEAR(B316)+1</f>
        <v>10</v>
      </c>
      <c r="AL316" s="40">
        <f t="shared" si="18"/>
        <v>3</v>
      </c>
      <c r="AM316" s="39">
        <f>AF316+AH316+AJ316+AL316+AC316</f>
        <v>3</v>
      </c>
      <c r="AN316" s="37">
        <f t="shared" si="19"/>
        <v>3</v>
      </c>
      <c r="AO316" s="33"/>
    </row>
    <row r="317" spans="1:41" s="8" customFormat="1" ht="15.75" x14ac:dyDescent="0.25">
      <c r="A317" s="23">
        <v>123982</v>
      </c>
      <c r="B317" s="24">
        <v>39842</v>
      </c>
      <c r="C317" s="24">
        <v>45291</v>
      </c>
      <c r="D317" s="25" t="s">
        <v>1766</v>
      </c>
      <c r="F317" s="27"/>
      <c r="G317" s="28"/>
      <c r="H317" s="27"/>
      <c r="I317" s="28"/>
      <c r="J317" s="27"/>
      <c r="K317" s="28"/>
      <c r="L317" s="27"/>
      <c r="M317" s="28"/>
      <c r="N317" s="27"/>
      <c r="O317" s="28"/>
      <c r="P317" s="27"/>
      <c r="Q317" s="28"/>
      <c r="R317" s="27"/>
      <c r="S317" s="28"/>
      <c r="T317" s="28"/>
      <c r="U317" s="27"/>
      <c r="V317" s="28"/>
      <c r="W317" s="27"/>
      <c r="X317" s="28"/>
      <c r="Y317" s="27"/>
      <c r="Z317" s="27"/>
      <c r="AA317" s="27"/>
      <c r="AB317" s="27"/>
      <c r="AC317" s="29"/>
      <c r="AD317" s="31" t="s">
        <v>1765</v>
      </c>
      <c r="AE317" s="31" t="s">
        <v>130</v>
      </c>
      <c r="AF317" s="26"/>
      <c r="AG317" s="30">
        <f>SUM(F317,H317,J317,L317,N317,P317,R317,U317,W317,Y317,Z317,AA317,AB317)</f>
        <v>0</v>
      </c>
      <c r="AH317" s="30">
        <f t="shared" si="16"/>
        <v>0</v>
      </c>
      <c r="AI317" s="28">
        <f>SUM(G317,I317,K317,M317,O317,Q317,S317,T317,V317,X317)</f>
        <v>0</v>
      </c>
      <c r="AJ317" s="39">
        <f t="shared" si="17"/>
        <v>0</v>
      </c>
      <c r="AK317" s="40">
        <f>YEAR(C317)-YEAR(B317)+1</f>
        <v>15</v>
      </c>
      <c r="AL317" s="40">
        <f t="shared" si="18"/>
        <v>3</v>
      </c>
      <c r="AM317" s="39">
        <f>AF317+AH317+AJ317+AL317+AC317</f>
        <v>3</v>
      </c>
      <c r="AN317" s="37">
        <f t="shared" si="19"/>
        <v>3</v>
      </c>
      <c r="AO317" s="33"/>
    </row>
    <row r="318" spans="1:41" s="8" customFormat="1" ht="15.75" x14ac:dyDescent="0.25">
      <c r="A318" s="23">
        <v>245984</v>
      </c>
      <c r="B318" s="24">
        <v>40185</v>
      </c>
      <c r="C318" s="24">
        <v>45291</v>
      </c>
      <c r="D318" s="25" t="s">
        <v>1777</v>
      </c>
      <c r="F318" s="27"/>
      <c r="G318" s="28"/>
      <c r="H318" s="27"/>
      <c r="I318" s="28"/>
      <c r="J318" s="27"/>
      <c r="K318" s="28"/>
      <c r="L318" s="27"/>
      <c r="M318" s="28"/>
      <c r="N318" s="27"/>
      <c r="O318" s="28"/>
      <c r="P318" s="27"/>
      <c r="Q318" s="28"/>
      <c r="R318" s="27"/>
      <c r="S318" s="28"/>
      <c r="T318" s="28"/>
      <c r="U318" s="27"/>
      <c r="V318" s="28"/>
      <c r="W318" s="27"/>
      <c r="X318" s="28"/>
      <c r="Y318" s="27"/>
      <c r="Z318" s="27"/>
      <c r="AA318" s="27"/>
      <c r="AB318" s="27"/>
      <c r="AC318" s="29"/>
      <c r="AD318" s="31" t="s">
        <v>1776</v>
      </c>
      <c r="AE318" s="31" t="s">
        <v>44</v>
      </c>
      <c r="AF318" s="26"/>
      <c r="AG318" s="30">
        <f>SUM(F318,H318,J318,L318,N318,P318,R318,U318,W318,Y318,Z318,AA318,AB318)</f>
        <v>0</v>
      </c>
      <c r="AH318" s="30">
        <f t="shared" si="16"/>
        <v>0</v>
      </c>
      <c r="AI318" s="28">
        <f>SUM(G318,I318,K318,M318,O318,Q318,S318,T318,V318,X318)</f>
        <v>0</v>
      </c>
      <c r="AJ318" s="39">
        <f t="shared" si="17"/>
        <v>0</v>
      </c>
      <c r="AK318" s="40">
        <f>YEAR(C318)-YEAR(B318)+1</f>
        <v>14</v>
      </c>
      <c r="AL318" s="40">
        <f t="shared" si="18"/>
        <v>3</v>
      </c>
      <c r="AM318" s="39">
        <f>AF318+AH318+AJ318+AL318+AC318</f>
        <v>3</v>
      </c>
      <c r="AN318" s="37">
        <f t="shared" si="19"/>
        <v>3</v>
      </c>
      <c r="AO318" s="33"/>
    </row>
    <row r="319" spans="1:41" s="8" customFormat="1" ht="15.75" x14ac:dyDescent="0.25">
      <c r="A319" s="23">
        <v>33855</v>
      </c>
      <c r="B319" s="24">
        <v>32843</v>
      </c>
      <c r="C319" s="24">
        <v>45291</v>
      </c>
      <c r="D319" s="25" t="s">
        <v>1790</v>
      </c>
      <c r="F319" s="27"/>
      <c r="G319" s="28"/>
      <c r="H319" s="27"/>
      <c r="I319" s="28"/>
      <c r="J319" s="27"/>
      <c r="K319" s="28"/>
      <c r="L319" s="27"/>
      <c r="M319" s="28"/>
      <c r="N319" s="27"/>
      <c r="O319" s="28"/>
      <c r="P319" s="27"/>
      <c r="Q319" s="28"/>
      <c r="R319" s="27"/>
      <c r="S319" s="28"/>
      <c r="T319" s="28"/>
      <c r="U319" s="27"/>
      <c r="V319" s="28"/>
      <c r="W319" s="27"/>
      <c r="X319" s="28"/>
      <c r="Y319" s="27"/>
      <c r="Z319" s="27"/>
      <c r="AA319" s="27"/>
      <c r="AB319" s="27"/>
      <c r="AC319" s="29"/>
      <c r="AD319" s="31" t="s">
        <v>1789</v>
      </c>
      <c r="AE319" s="31" t="s">
        <v>107</v>
      </c>
      <c r="AF319" s="26"/>
      <c r="AG319" s="30">
        <f>SUM(F319,H319,J319,L319,N319,P319,R319,U319,W319,Y319,Z319,AA319,AB319)</f>
        <v>0</v>
      </c>
      <c r="AH319" s="30">
        <f t="shared" si="16"/>
        <v>0</v>
      </c>
      <c r="AI319" s="28">
        <f>SUM(G319,I319,K319,M319,O319,Q319,S319,T319,V319,X319)</f>
        <v>0</v>
      </c>
      <c r="AJ319" s="39">
        <f t="shared" si="17"/>
        <v>0</v>
      </c>
      <c r="AK319" s="40">
        <f>YEAR(C319)-YEAR(B319)+1</f>
        <v>35</v>
      </c>
      <c r="AL319" s="40">
        <f t="shared" si="18"/>
        <v>3</v>
      </c>
      <c r="AM319" s="39">
        <f>AF319+AH319+AJ319+AL319+AC319</f>
        <v>3</v>
      </c>
      <c r="AN319" s="37">
        <f t="shared" si="19"/>
        <v>3</v>
      </c>
      <c r="AO319" s="33"/>
    </row>
    <row r="320" spans="1:41" s="8" customFormat="1" ht="15.75" x14ac:dyDescent="0.25">
      <c r="A320" s="23">
        <v>160823</v>
      </c>
      <c r="B320" s="24">
        <v>40814</v>
      </c>
      <c r="C320" s="24">
        <v>45291</v>
      </c>
      <c r="D320" s="25" t="s">
        <v>1794</v>
      </c>
      <c r="F320" s="27"/>
      <c r="G320" s="28"/>
      <c r="H320" s="27"/>
      <c r="I320" s="28"/>
      <c r="J320" s="27"/>
      <c r="K320" s="28"/>
      <c r="L320" s="27"/>
      <c r="M320" s="28"/>
      <c r="N320" s="27"/>
      <c r="O320" s="28"/>
      <c r="P320" s="27"/>
      <c r="Q320" s="28"/>
      <c r="R320" s="27"/>
      <c r="S320" s="28"/>
      <c r="T320" s="28"/>
      <c r="U320" s="27"/>
      <c r="V320" s="28"/>
      <c r="W320" s="27"/>
      <c r="X320" s="28"/>
      <c r="Y320" s="27"/>
      <c r="Z320" s="27"/>
      <c r="AA320" s="27"/>
      <c r="AB320" s="27"/>
      <c r="AC320" s="29"/>
      <c r="AD320" s="31" t="s">
        <v>1793</v>
      </c>
      <c r="AE320" s="31" t="s">
        <v>210</v>
      </c>
      <c r="AF320" s="26"/>
      <c r="AG320" s="30">
        <f>SUM(F320,H320,J320,L320,N320,P320,R320,U320,W320,Y320,Z320,AA320,AB320)</f>
        <v>0</v>
      </c>
      <c r="AH320" s="30">
        <f t="shared" si="16"/>
        <v>0</v>
      </c>
      <c r="AI320" s="28">
        <f>SUM(G320,I320,K320,M320,O320,Q320,S320,T320,V320,X320)</f>
        <v>0</v>
      </c>
      <c r="AJ320" s="39">
        <f t="shared" si="17"/>
        <v>0</v>
      </c>
      <c r="AK320" s="40">
        <f>YEAR(C320)-YEAR(B320)+1</f>
        <v>13</v>
      </c>
      <c r="AL320" s="40">
        <f t="shared" si="18"/>
        <v>3</v>
      </c>
      <c r="AM320" s="39">
        <f>AF320+AH320+AJ320+AL320+AC320</f>
        <v>3</v>
      </c>
      <c r="AN320" s="37">
        <f t="shared" si="19"/>
        <v>3</v>
      </c>
      <c r="AO320" s="33"/>
    </row>
    <row r="321" spans="1:41" s="8" customFormat="1" ht="15.75" x14ac:dyDescent="0.25">
      <c r="A321" s="23">
        <v>33860</v>
      </c>
      <c r="B321" s="24">
        <v>31321</v>
      </c>
      <c r="C321" s="24">
        <v>45291</v>
      </c>
      <c r="D321" s="25" t="s">
        <v>1796</v>
      </c>
      <c r="F321" s="27"/>
      <c r="G321" s="28"/>
      <c r="H321" s="27"/>
      <c r="I321" s="28"/>
      <c r="J321" s="27"/>
      <c r="K321" s="28"/>
      <c r="L321" s="27"/>
      <c r="M321" s="28"/>
      <c r="N321" s="27"/>
      <c r="O321" s="28"/>
      <c r="P321" s="27"/>
      <c r="Q321" s="28"/>
      <c r="R321" s="27"/>
      <c r="S321" s="28"/>
      <c r="T321" s="28"/>
      <c r="U321" s="27"/>
      <c r="V321" s="28"/>
      <c r="W321" s="27"/>
      <c r="X321" s="28"/>
      <c r="Y321" s="27"/>
      <c r="Z321" s="27"/>
      <c r="AA321" s="27"/>
      <c r="AB321" s="27"/>
      <c r="AC321" s="29"/>
      <c r="AD321" s="31" t="s">
        <v>1795</v>
      </c>
      <c r="AE321" s="31" t="s">
        <v>611</v>
      </c>
      <c r="AF321" s="26"/>
      <c r="AG321" s="30">
        <f>SUM(F321,H321,J321,L321,N321,P321,R321,U321,W321,Y321,Z321,AA321,AB321)</f>
        <v>0</v>
      </c>
      <c r="AH321" s="30">
        <f t="shared" si="16"/>
        <v>0</v>
      </c>
      <c r="AI321" s="28">
        <f>SUM(G321,I321,K321,M321,O321,Q321,S321,T321,V321,X321)</f>
        <v>0</v>
      </c>
      <c r="AJ321" s="39">
        <f t="shared" si="17"/>
        <v>0</v>
      </c>
      <c r="AK321" s="40">
        <f>YEAR(C321)-YEAR(B321)+1</f>
        <v>39</v>
      </c>
      <c r="AL321" s="40">
        <f t="shared" si="18"/>
        <v>3</v>
      </c>
      <c r="AM321" s="39">
        <f>AF321+AH321+AJ321+AL321+AC321</f>
        <v>3</v>
      </c>
      <c r="AN321" s="37">
        <f t="shared" si="19"/>
        <v>3</v>
      </c>
      <c r="AO321" s="33"/>
    </row>
    <row r="322" spans="1:41" s="8" customFormat="1" ht="15.75" x14ac:dyDescent="0.25">
      <c r="A322" s="23">
        <v>98224</v>
      </c>
      <c r="B322" s="24">
        <v>39107</v>
      </c>
      <c r="C322" s="24">
        <v>45291</v>
      </c>
      <c r="D322" s="25" t="s">
        <v>1815</v>
      </c>
      <c r="F322" s="27"/>
      <c r="G322" s="28"/>
      <c r="H322" s="27"/>
      <c r="I322" s="28"/>
      <c r="J322" s="27"/>
      <c r="K322" s="28"/>
      <c r="L322" s="27"/>
      <c r="M322" s="28"/>
      <c r="N322" s="27"/>
      <c r="O322" s="28"/>
      <c r="P322" s="27"/>
      <c r="Q322" s="28"/>
      <c r="R322" s="27"/>
      <c r="S322" s="28"/>
      <c r="T322" s="28"/>
      <c r="U322" s="27"/>
      <c r="V322" s="28"/>
      <c r="W322" s="27"/>
      <c r="X322" s="28"/>
      <c r="Y322" s="27"/>
      <c r="Z322" s="27"/>
      <c r="AA322" s="27"/>
      <c r="AB322" s="27"/>
      <c r="AC322" s="29"/>
      <c r="AD322" s="31" t="s">
        <v>1814</v>
      </c>
      <c r="AE322" s="31" t="s">
        <v>207</v>
      </c>
      <c r="AF322" s="26"/>
      <c r="AG322" s="30">
        <f>SUM(F322,H322,J322,L322,N322,P322,R322,U322,W322,Y322,Z322,AA322,AB322)</f>
        <v>0</v>
      </c>
      <c r="AH322" s="30">
        <f t="shared" si="16"/>
        <v>0</v>
      </c>
      <c r="AI322" s="28">
        <f>SUM(G322,I322,K322,M322,O322,Q322,S322,T322,V322,X322)</f>
        <v>0</v>
      </c>
      <c r="AJ322" s="39">
        <f t="shared" si="17"/>
        <v>0</v>
      </c>
      <c r="AK322" s="40">
        <f>YEAR(C322)-YEAR(B322)+1</f>
        <v>17</v>
      </c>
      <c r="AL322" s="40">
        <f t="shared" si="18"/>
        <v>3</v>
      </c>
      <c r="AM322" s="39">
        <f>AF322+AH322+AJ322+AL322+AC322</f>
        <v>3</v>
      </c>
      <c r="AN322" s="37">
        <f t="shared" si="19"/>
        <v>3</v>
      </c>
      <c r="AO322" s="33"/>
    </row>
    <row r="323" spans="1:41" s="8" customFormat="1" ht="15.75" x14ac:dyDescent="0.25">
      <c r="A323" s="23">
        <v>63402</v>
      </c>
      <c r="B323" s="24">
        <v>38266</v>
      </c>
      <c r="C323" s="24">
        <v>45291</v>
      </c>
      <c r="D323" s="25" t="s">
        <v>1829</v>
      </c>
      <c r="F323" s="27"/>
      <c r="G323" s="28"/>
      <c r="H323" s="27"/>
      <c r="I323" s="28"/>
      <c r="J323" s="27"/>
      <c r="K323" s="28"/>
      <c r="L323" s="27"/>
      <c r="M323" s="28"/>
      <c r="N323" s="27"/>
      <c r="O323" s="28"/>
      <c r="P323" s="27"/>
      <c r="Q323" s="28"/>
      <c r="R323" s="27"/>
      <c r="S323" s="28"/>
      <c r="T323" s="28"/>
      <c r="U323" s="27"/>
      <c r="V323" s="28"/>
      <c r="W323" s="27"/>
      <c r="X323" s="28"/>
      <c r="Y323" s="27"/>
      <c r="Z323" s="27"/>
      <c r="AA323" s="27"/>
      <c r="AB323" s="27"/>
      <c r="AC323" s="29"/>
      <c r="AD323" s="31" t="s">
        <v>1828</v>
      </c>
      <c r="AE323" s="31" t="s">
        <v>673</v>
      </c>
      <c r="AF323" s="26"/>
      <c r="AG323" s="30">
        <f>SUM(F323,H323,J323,L323,N323,P323,R323,U323,W323,Y323,Z323,AA323,AB323)</f>
        <v>0</v>
      </c>
      <c r="AH323" s="30">
        <f t="shared" ref="AH323:AH386" si="20">IF(AG323&gt;=2,2,AG323)</f>
        <v>0</v>
      </c>
      <c r="AI323" s="28">
        <f>SUM(G323,I323,K323,M323,O323,Q323,S323,T323,V323,X323)</f>
        <v>0</v>
      </c>
      <c r="AJ323" s="39">
        <f t="shared" ref="AJ323:AJ386" si="21">IF(AI323&gt;=2,2,AI323)</f>
        <v>0</v>
      </c>
      <c r="AK323" s="40">
        <f>YEAR(C323)-YEAR(B323)+1</f>
        <v>20</v>
      </c>
      <c r="AL323" s="40">
        <f t="shared" ref="AL323:AL386" si="22">IF(AK323*0.3&gt;=3,3,AK323*0.3)</f>
        <v>3</v>
      </c>
      <c r="AM323" s="39">
        <f>AF323+AH323+AJ323+AL323+AC323</f>
        <v>3</v>
      </c>
      <c r="AN323" s="37">
        <f t="shared" ref="AN323:AN386" si="23">IF(AM323&gt;=5,5,AM323)</f>
        <v>3</v>
      </c>
      <c r="AO323" s="33"/>
    </row>
    <row r="324" spans="1:41" s="8" customFormat="1" ht="15.75" x14ac:dyDescent="0.25">
      <c r="A324" s="23">
        <v>142714</v>
      </c>
      <c r="B324" s="24">
        <v>40312</v>
      </c>
      <c r="C324" s="24">
        <v>45291</v>
      </c>
      <c r="D324" s="25" t="s">
        <v>1888</v>
      </c>
      <c r="F324" s="27"/>
      <c r="G324" s="28"/>
      <c r="H324" s="27"/>
      <c r="I324" s="28"/>
      <c r="J324" s="27"/>
      <c r="K324" s="28"/>
      <c r="L324" s="27"/>
      <c r="M324" s="28"/>
      <c r="N324" s="27"/>
      <c r="O324" s="28"/>
      <c r="P324" s="27"/>
      <c r="Q324" s="28"/>
      <c r="R324" s="27"/>
      <c r="S324" s="28"/>
      <c r="T324" s="28"/>
      <c r="U324" s="27"/>
      <c r="V324" s="28"/>
      <c r="W324" s="27"/>
      <c r="X324" s="28"/>
      <c r="Y324" s="27"/>
      <c r="Z324" s="27"/>
      <c r="AA324" s="27"/>
      <c r="AB324" s="27"/>
      <c r="AC324" s="29"/>
      <c r="AD324" s="31" t="s">
        <v>1886</v>
      </c>
      <c r="AE324" s="31" t="s">
        <v>1887</v>
      </c>
      <c r="AF324" s="26"/>
      <c r="AG324" s="30">
        <f>SUM(F324,H324,J324,L324,N324,P324,R324,U324,W324,Y324,Z324,AA324,AB324)</f>
        <v>0</v>
      </c>
      <c r="AH324" s="30">
        <f t="shared" si="20"/>
        <v>0</v>
      </c>
      <c r="AI324" s="28">
        <f>SUM(G324,I324,K324,M324,O324,Q324,S324,T324,V324,X324)</f>
        <v>0</v>
      </c>
      <c r="AJ324" s="39">
        <f t="shared" si="21"/>
        <v>0</v>
      </c>
      <c r="AK324" s="40">
        <f>YEAR(C324)-YEAR(B324)+1</f>
        <v>14</v>
      </c>
      <c r="AL324" s="40">
        <f t="shared" si="22"/>
        <v>3</v>
      </c>
      <c r="AM324" s="39">
        <f>AF324+AH324+AJ324+AL324+AC324</f>
        <v>3</v>
      </c>
      <c r="AN324" s="37">
        <f t="shared" si="23"/>
        <v>3</v>
      </c>
      <c r="AO324" s="33"/>
    </row>
    <row r="325" spans="1:41" s="8" customFormat="1" ht="15.75" x14ac:dyDescent="0.25">
      <c r="A325" s="23">
        <v>33867</v>
      </c>
      <c r="B325" s="24">
        <v>36465</v>
      </c>
      <c r="C325" s="24">
        <v>45291</v>
      </c>
      <c r="D325" s="25" t="s">
        <v>1898</v>
      </c>
      <c r="F325" s="27"/>
      <c r="G325" s="28"/>
      <c r="H325" s="27"/>
      <c r="I325" s="28"/>
      <c r="J325" s="27"/>
      <c r="K325" s="28"/>
      <c r="L325" s="27"/>
      <c r="M325" s="28"/>
      <c r="N325" s="27"/>
      <c r="O325" s="28"/>
      <c r="P325" s="27"/>
      <c r="Q325" s="28"/>
      <c r="R325" s="27"/>
      <c r="S325" s="28"/>
      <c r="T325" s="28"/>
      <c r="U325" s="27"/>
      <c r="V325" s="28"/>
      <c r="W325" s="27"/>
      <c r="X325" s="28"/>
      <c r="Y325" s="27"/>
      <c r="Z325" s="27"/>
      <c r="AA325" s="27"/>
      <c r="AB325" s="27"/>
      <c r="AC325" s="29"/>
      <c r="AD325" s="31" t="s">
        <v>1896</v>
      </c>
      <c r="AE325" s="31" t="s">
        <v>1897</v>
      </c>
      <c r="AF325" s="26"/>
      <c r="AG325" s="30">
        <f>SUM(F325,H325,J325,L325,N325,P325,R325,U325,W325,Y325,Z325,AA325,AB325)</f>
        <v>0</v>
      </c>
      <c r="AH325" s="30">
        <f t="shared" si="20"/>
        <v>0</v>
      </c>
      <c r="AI325" s="28">
        <f>SUM(G325,I325,K325,M325,O325,Q325,S325,T325,V325,X325)</f>
        <v>0</v>
      </c>
      <c r="AJ325" s="39">
        <f t="shared" si="21"/>
        <v>0</v>
      </c>
      <c r="AK325" s="40">
        <f>YEAR(C325)-YEAR(B325)+1</f>
        <v>25</v>
      </c>
      <c r="AL325" s="40">
        <f t="shared" si="22"/>
        <v>3</v>
      </c>
      <c r="AM325" s="39">
        <f>AF325+AH325+AJ325+AL325+AC325</f>
        <v>3</v>
      </c>
      <c r="AN325" s="37">
        <f t="shared" si="23"/>
        <v>3</v>
      </c>
      <c r="AO325" s="33"/>
    </row>
    <row r="326" spans="1:41" s="8" customFormat="1" ht="15.75" x14ac:dyDescent="0.25">
      <c r="A326" s="23">
        <v>33870</v>
      </c>
      <c r="B326" s="24">
        <v>34425</v>
      </c>
      <c r="C326" s="24">
        <v>45291</v>
      </c>
      <c r="D326" s="25" t="s">
        <v>1907</v>
      </c>
      <c r="F326" s="27"/>
      <c r="G326" s="28"/>
      <c r="H326" s="27"/>
      <c r="I326" s="28"/>
      <c r="J326" s="27"/>
      <c r="K326" s="28"/>
      <c r="L326" s="27"/>
      <c r="M326" s="28"/>
      <c r="N326" s="27"/>
      <c r="O326" s="28"/>
      <c r="P326" s="27"/>
      <c r="Q326" s="28"/>
      <c r="R326" s="27"/>
      <c r="S326" s="28"/>
      <c r="T326" s="28"/>
      <c r="U326" s="27"/>
      <c r="V326" s="28"/>
      <c r="W326" s="27"/>
      <c r="X326" s="28"/>
      <c r="Y326" s="27"/>
      <c r="Z326" s="27"/>
      <c r="AA326" s="27"/>
      <c r="AB326" s="27"/>
      <c r="AC326" s="29"/>
      <c r="AD326" s="31" t="s">
        <v>1904</v>
      </c>
      <c r="AE326" s="31" t="s">
        <v>546</v>
      </c>
      <c r="AF326" s="26"/>
      <c r="AG326" s="30">
        <f>SUM(F326,H326,J326,L326,N326,P326,R326,U326,W326,Y326,Z326,AA326,AB326)</f>
        <v>0</v>
      </c>
      <c r="AH326" s="30">
        <f t="shared" si="20"/>
        <v>0</v>
      </c>
      <c r="AI326" s="28">
        <f>SUM(G326,I326,K326,M326,O326,Q326,S326,T326,V326,X326)</f>
        <v>0</v>
      </c>
      <c r="AJ326" s="39">
        <f t="shared" si="21"/>
        <v>0</v>
      </c>
      <c r="AK326" s="40">
        <f>YEAR(C326)-YEAR(B326)+1</f>
        <v>30</v>
      </c>
      <c r="AL326" s="40">
        <f t="shared" si="22"/>
        <v>3</v>
      </c>
      <c r="AM326" s="39">
        <f>AF326+AH326+AJ326+AL326+AC326</f>
        <v>3</v>
      </c>
      <c r="AN326" s="37">
        <f t="shared" si="23"/>
        <v>3</v>
      </c>
      <c r="AO326" s="33"/>
    </row>
    <row r="327" spans="1:41" s="8" customFormat="1" ht="15.75" x14ac:dyDescent="0.25">
      <c r="A327" s="23">
        <v>175634</v>
      </c>
      <c r="B327" s="24">
        <v>36100</v>
      </c>
      <c r="C327" s="24">
        <v>45291</v>
      </c>
      <c r="D327" s="25" t="s">
        <v>1921</v>
      </c>
      <c r="F327" s="27"/>
      <c r="G327" s="28"/>
      <c r="H327" s="27"/>
      <c r="I327" s="28"/>
      <c r="J327" s="27"/>
      <c r="K327" s="28"/>
      <c r="L327" s="27"/>
      <c r="M327" s="28"/>
      <c r="N327" s="27"/>
      <c r="O327" s="28"/>
      <c r="P327" s="27"/>
      <c r="Q327" s="28"/>
      <c r="R327" s="27"/>
      <c r="S327" s="28"/>
      <c r="T327" s="28"/>
      <c r="U327" s="27"/>
      <c r="V327" s="28"/>
      <c r="W327" s="27"/>
      <c r="X327" s="28"/>
      <c r="Y327" s="27"/>
      <c r="Z327" s="27"/>
      <c r="AA327" s="27"/>
      <c r="AB327" s="27"/>
      <c r="AC327" s="29"/>
      <c r="AD327" s="31" t="s">
        <v>1920</v>
      </c>
      <c r="AE327" s="31" t="s">
        <v>44</v>
      </c>
      <c r="AF327" s="26"/>
      <c r="AG327" s="30">
        <f>SUM(F327,H327,J327,L327,N327,P327,R327,U327,W327,Y327,Z327,AA327,AB327)</f>
        <v>0</v>
      </c>
      <c r="AH327" s="30">
        <f t="shared" si="20"/>
        <v>0</v>
      </c>
      <c r="AI327" s="28">
        <f>SUM(G327,I327,K327,M327,O327,Q327,S327,T327,V327,X327)</f>
        <v>0</v>
      </c>
      <c r="AJ327" s="39">
        <f t="shared" si="21"/>
        <v>0</v>
      </c>
      <c r="AK327" s="40">
        <f>YEAR(C327)-YEAR(B327)+1</f>
        <v>26</v>
      </c>
      <c r="AL327" s="40">
        <f t="shared" si="22"/>
        <v>3</v>
      </c>
      <c r="AM327" s="39">
        <f>AF327+AH327+AJ327+AL327+AC327</f>
        <v>3</v>
      </c>
      <c r="AN327" s="37">
        <f t="shared" si="23"/>
        <v>3</v>
      </c>
      <c r="AO327" s="33"/>
    </row>
    <row r="328" spans="1:41" s="8" customFormat="1" ht="15.75" x14ac:dyDescent="0.25">
      <c r="A328" s="23">
        <v>163896</v>
      </c>
      <c r="B328" s="24">
        <v>40970</v>
      </c>
      <c r="C328" s="24">
        <v>45291</v>
      </c>
      <c r="D328" s="25" t="s">
        <v>1929</v>
      </c>
      <c r="F328" s="27"/>
      <c r="G328" s="28"/>
      <c r="H328" s="27"/>
      <c r="I328" s="28"/>
      <c r="J328" s="27"/>
      <c r="K328" s="28"/>
      <c r="L328" s="27"/>
      <c r="M328" s="28"/>
      <c r="N328" s="27"/>
      <c r="O328" s="28"/>
      <c r="P328" s="27"/>
      <c r="Q328" s="28"/>
      <c r="R328" s="27"/>
      <c r="S328" s="28"/>
      <c r="T328" s="28"/>
      <c r="U328" s="27"/>
      <c r="V328" s="28"/>
      <c r="W328" s="27"/>
      <c r="X328" s="28"/>
      <c r="Y328" s="27"/>
      <c r="Z328" s="27"/>
      <c r="AA328" s="27"/>
      <c r="AB328" s="27"/>
      <c r="AC328" s="29"/>
      <c r="AD328" s="31" t="s">
        <v>1927</v>
      </c>
      <c r="AE328" s="31" t="s">
        <v>339</v>
      </c>
      <c r="AF328" s="26"/>
      <c r="AG328" s="30">
        <f>SUM(F328,H328,J328,L328,N328,P328,R328,U328,W328,Y328,Z328,AA328,AB328)</f>
        <v>0</v>
      </c>
      <c r="AH328" s="30">
        <f t="shared" si="20"/>
        <v>0</v>
      </c>
      <c r="AI328" s="28">
        <f>SUM(G328,I328,K328,M328,O328,Q328,S328,T328,V328,X328)</f>
        <v>0</v>
      </c>
      <c r="AJ328" s="39">
        <f t="shared" si="21"/>
        <v>0</v>
      </c>
      <c r="AK328" s="40">
        <f>YEAR(C328)-YEAR(B328)+1</f>
        <v>12</v>
      </c>
      <c r="AL328" s="40">
        <f t="shared" si="22"/>
        <v>3</v>
      </c>
      <c r="AM328" s="39">
        <f>AF328+AH328+AJ328+AL328+AC328</f>
        <v>3</v>
      </c>
      <c r="AN328" s="37">
        <f t="shared" si="23"/>
        <v>3</v>
      </c>
      <c r="AO328" s="33"/>
    </row>
    <row r="329" spans="1:41" s="8" customFormat="1" ht="15.75" x14ac:dyDescent="0.25">
      <c r="A329" s="23">
        <v>203076</v>
      </c>
      <c r="B329" s="24">
        <v>42090</v>
      </c>
      <c r="C329" s="24">
        <v>45291</v>
      </c>
      <c r="D329" s="25" t="s">
        <v>1773</v>
      </c>
      <c r="F329" s="27"/>
      <c r="G329" s="28"/>
      <c r="H329" s="27"/>
      <c r="I329" s="28"/>
      <c r="J329" s="27"/>
      <c r="K329" s="28"/>
      <c r="L329" s="27"/>
      <c r="M329" s="28"/>
      <c r="N329" s="27"/>
      <c r="O329" s="28"/>
      <c r="P329" s="27"/>
      <c r="Q329" s="28"/>
      <c r="R329" s="27"/>
      <c r="S329" s="28">
        <v>0.25</v>
      </c>
      <c r="T329" s="28"/>
      <c r="U329" s="27"/>
      <c r="V329" s="28"/>
      <c r="W329" s="27"/>
      <c r="X329" s="28"/>
      <c r="Y329" s="27"/>
      <c r="Z329" s="27"/>
      <c r="AA329" s="27"/>
      <c r="AB329" s="27"/>
      <c r="AC329" s="29"/>
      <c r="AD329" s="31" t="s">
        <v>1772</v>
      </c>
      <c r="AE329" s="31" t="s">
        <v>40</v>
      </c>
      <c r="AF329" s="26"/>
      <c r="AG329" s="30">
        <f>SUM(F329,H329,J329,L329,N329,P329,R329,U329,W329,Y329,Z329,AA329,AB329)</f>
        <v>0</v>
      </c>
      <c r="AH329" s="30">
        <f t="shared" si="20"/>
        <v>0</v>
      </c>
      <c r="AI329" s="28">
        <f>SUM(G329,I329,K329,M329,O329,Q329,S329,T329,V329,X329)</f>
        <v>0.25</v>
      </c>
      <c r="AJ329" s="39">
        <f t="shared" si="21"/>
        <v>0.25</v>
      </c>
      <c r="AK329" s="40">
        <f>YEAR(C329)-YEAR(B329)+1</f>
        <v>9</v>
      </c>
      <c r="AL329" s="40">
        <f t="shared" si="22"/>
        <v>2.6999999999999997</v>
      </c>
      <c r="AM329" s="39">
        <f>AF329+AH329+AJ329+AL329+AC329</f>
        <v>2.9499999999999997</v>
      </c>
      <c r="AN329" s="37">
        <f t="shared" si="23"/>
        <v>2.9499999999999997</v>
      </c>
      <c r="AO329" s="33"/>
    </row>
    <row r="330" spans="1:41" s="8" customFormat="1" ht="15.75" x14ac:dyDescent="0.25">
      <c r="A330" s="23">
        <v>200313</v>
      </c>
      <c r="B330" s="24">
        <v>42008</v>
      </c>
      <c r="C330" s="24">
        <v>45291</v>
      </c>
      <c r="D330" s="25" t="s">
        <v>1014</v>
      </c>
      <c r="F330" s="27"/>
      <c r="G330" s="28"/>
      <c r="H330" s="27"/>
      <c r="I330" s="28"/>
      <c r="J330" s="27"/>
      <c r="K330" s="28"/>
      <c r="L330" s="27"/>
      <c r="M330" s="28"/>
      <c r="N330" s="27"/>
      <c r="O330" s="28">
        <v>0.25</v>
      </c>
      <c r="P330" s="27"/>
      <c r="Q330" s="28"/>
      <c r="R330" s="27"/>
      <c r="S330" s="28"/>
      <c r="T330" s="28"/>
      <c r="U330" s="27"/>
      <c r="V330" s="28"/>
      <c r="W330" s="27"/>
      <c r="X330" s="28"/>
      <c r="Y330" s="27"/>
      <c r="Z330" s="27"/>
      <c r="AA330" s="27"/>
      <c r="AB330" s="27"/>
      <c r="AC330" s="29"/>
      <c r="AD330" s="31" t="s">
        <v>1012</v>
      </c>
      <c r="AE330" s="31" t="s">
        <v>1013</v>
      </c>
      <c r="AF330" s="26"/>
      <c r="AG330" s="30">
        <f>SUM(F330,H330,J330,L330,N330,P330,R330,U330,W330,Y330,Z330,AA330,AB330)</f>
        <v>0</v>
      </c>
      <c r="AH330" s="30">
        <f t="shared" si="20"/>
        <v>0</v>
      </c>
      <c r="AI330" s="28">
        <f>SUM(G330,I330,K330,M330,O330,Q330,S330,T330,V330,X330)</f>
        <v>0.25</v>
      </c>
      <c r="AJ330" s="39">
        <f t="shared" si="21"/>
        <v>0.25</v>
      </c>
      <c r="AK330" s="40">
        <f>YEAR(C330)-YEAR(B330)+1</f>
        <v>9</v>
      </c>
      <c r="AL330" s="40">
        <f t="shared" si="22"/>
        <v>2.6999999999999997</v>
      </c>
      <c r="AM330" s="39">
        <f>AF330+AH330+AJ330+AL330+AC330</f>
        <v>2.9499999999999997</v>
      </c>
      <c r="AN330" s="37">
        <f t="shared" si="23"/>
        <v>2.9499999999999997</v>
      </c>
      <c r="AO330" s="33"/>
    </row>
    <row r="331" spans="1:41" s="8" customFormat="1" ht="15.75" x14ac:dyDescent="0.25">
      <c r="A331" s="23">
        <v>201507</v>
      </c>
      <c r="B331" s="24">
        <v>42008</v>
      </c>
      <c r="C331" s="24">
        <v>45291</v>
      </c>
      <c r="D331" s="25" t="s">
        <v>370</v>
      </c>
      <c r="F331" s="27"/>
      <c r="G331" s="28"/>
      <c r="H331" s="27"/>
      <c r="I331" s="28"/>
      <c r="J331" s="27"/>
      <c r="K331" s="28"/>
      <c r="L331" s="27"/>
      <c r="M331" s="28"/>
      <c r="N331" s="27"/>
      <c r="O331" s="28">
        <v>0.25</v>
      </c>
      <c r="P331" s="27"/>
      <c r="Q331" s="28"/>
      <c r="R331" s="27"/>
      <c r="S331" s="28"/>
      <c r="T331" s="28"/>
      <c r="U331" s="27"/>
      <c r="V331" s="28"/>
      <c r="W331" s="27"/>
      <c r="X331" s="28"/>
      <c r="Y331" s="27"/>
      <c r="Z331" s="27"/>
      <c r="AA331" s="27"/>
      <c r="AB331" s="27"/>
      <c r="AC331" s="29"/>
      <c r="AD331" s="31" t="s">
        <v>367</v>
      </c>
      <c r="AE331" s="31" t="s">
        <v>42</v>
      </c>
      <c r="AF331" s="26"/>
      <c r="AG331" s="30">
        <f>SUM(F331,H331,J331,L331,N331,P331,R331,U331,W331,Y331,Z331,AA331,AB331)</f>
        <v>0</v>
      </c>
      <c r="AH331" s="30">
        <f t="shared" si="20"/>
        <v>0</v>
      </c>
      <c r="AI331" s="28">
        <f>SUM(G331,I331,K331,M331,O331,Q331,S331,T331,V331,X331)</f>
        <v>0.25</v>
      </c>
      <c r="AJ331" s="39">
        <f t="shared" si="21"/>
        <v>0.25</v>
      </c>
      <c r="AK331" s="40">
        <f>YEAR(C331)-YEAR(B331)+1</f>
        <v>9</v>
      </c>
      <c r="AL331" s="40">
        <f t="shared" si="22"/>
        <v>2.6999999999999997</v>
      </c>
      <c r="AM331" s="39">
        <f>AF331+AH331+AJ331+AL331+AC331</f>
        <v>2.9499999999999997</v>
      </c>
      <c r="AN331" s="37">
        <f t="shared" si="23"/>
        <v>2.9499999999999997</v>
      </c>
      <c r="AO331" s="33"/>
    </row>
    <row r="332" spans="1:41" s="8" customFormat="1" ht="15.75" x14ac:dyDescent="0.25">
      <c r="A332" s="23">
        <v>236709</v>
      </c>
      <c r="B332" s="24">
        <v>42676</v>
      </c>
      <c r="C332" s="24">
        <v>45291</v>
      </c>
      <c r="D332" s="25" t="s">
        <v>36</v>
      </c>
      <c r="F332" s="27"/>
      <c r="G332" s="28"/>
      <c r="H332" s="27"/>
      <c r="I332" s="28">
        <v>0.25</v>
      </c>
      <c r="J332" s="27"/>
      <c r="K332" s="28"/>
      <c r="L332" s="27"/>
      <c r="M332" s="28"/>
      <c r="N332" s="27"/>
      <c r="O332" s="28">
        <v>0.25</v>
      </c>
      <c r="P332" s="27"/>
      <c r="Q332" s="28"/>
      <c r="R332" s="27"/>
      <c r="S332" s="28"/>
      <c r="T332" s="28"/>
      <c r="U332" s="27"/>
      <c r="V332" s="28"/>
      <c r="W332" s="27"/>
      <c r="X332" s="28"/>
      <c r="Y332" s="27"/>
      <c r="Z332" s="27"/>
      <c r="AA332" s="27"/>
      <c r="AB332" s="27"/>
      <c r="AC332" s="29"/>
      <c r="AD332" s="31" t="s">
        <v>34</v>
      </c>
      <c r="AE332" s="31" t="s">
        <v>35</v>
      </c>
      <c r="AF332" s="26"/>
      <c r="AG332" s="30">
        <f>SUM(F332,H332,J332,L332,N332,P332,R332,U332,W332,Y332,Z332,AA332,AB332)</f>
        <v>0</v>
      </c>
      <c r="AH332" s="30">
        <f t="shared" si="20"/>
        <v>0</v>
      </c>
      <c r="AI332" s="28">
        <f>SUM(G332,I332,K332,M332,O332,Q332,S332,T332,V332,X332)</f>
        <v>0.5</v>
      </c>
      <c r="AJ332" s="39">
        <f t="shared" si="21"/>
        <v>0.5</v>
      </c>
      <c r="AK332" s="40">
        <f>YEAR(C332)-YEAR(B332)+1</f>
        <v>8</v>
      </c>
      <c r="AL332" s="40">
        <f t="shared" si="22"/>
        <v>2.4</v>
      </c>
      <c r="AM332" s="39">
        <f>AF332+AH332+AJ332+AL332+AC332</f>
        <v>2.9</v>
      </c>
      <c r="AN332" s="37">
        <f t="shared" si="23"/>
        <v>2.9</v>
      </c>
      <c r="AO332" s="33"/>
    </row>
    <row r="333" spans="1:41" s="8" customFormat="1" ht="15.75" x14ac:dyDescent="0.25">
      <c r="A333" s="23">
        <v>215046</v>
      </c>
      <c r="B333" s="24">
        <v>42376</v>
      </c>
      <c r="C333" s="24">
        <v>45291</v>
      </c>
      <c r="D333" s="25" t="s">
        <v>514</v>
      </c>
      <c r="F333" s="27"/>
      <c r="G333" s="28"/>
      <c r="H333" s="27"/>
      <c r="I333" s="28"/>
      <c r="J333" s="27"/>
      <c r="K333" s="28"/>
      <c r="L333" s="27"/>
      <c r="M333" s="28"/>
      <c r="N333" s="27"/>
      <c r="O333" s="28"/>
      <c r="P333" s="27"/>
      <c r="Q333" s="28"/>
      <c r="R333" s="27"/>
      <c r="S333" s="28">
        <v>0.25</v>
      </c>
      <c r="T333" s="28"/>
      <c r="U333" s="27"/>
      <c r="V333" s="28">
        <v>0.25</v>
      </c>
      <c r="W333" s="27"/>
      <c r="X333" s="28"/>
      <c r="Y333" s="27"/>
      <c r="Z333" s="27"/>
      <c r="AA333" s="27"/>
      <c r="AB333" s="27"/>
      <c r="AC333" s="29"/>
      <c r="AD333" s="31" t="s">
        <v>513</v>
      </c>
      <c r="AE333" s="31" t="s">
        <v>210</v>
      </c>
      <c r="AF333" s="26"/>
      <c r="AG333" s="30">
        <f>SUM(F333,H333,J333,L333,N333,P333,R333,U333,W333,Y333,Z333,AA333,AB333)</f>
        <v>0</v>
      </c>
      <c r="AH333" s="30">
        <f t="shared" si="20"/>
        <v>0</v>
      </c>
      <c r="AI333" s="28">
        <f>SUM(G333,I333,K333,M333,O333,Q333,S333,T333,V333,X333)</f>
        <v>0.5</v>
      </c>
      <c r="AJ333" s="39">
        <f t="shared" si="21"/>
        <v>0.5</v>
      </c>
      <c r="AK333" s="40">
        <f>YEAR(C333)-YEAR(B333)+1</f>
        <v>8</v>
      </c>
      <c r="AL333" s="40">
        <f t="shared" si="22"/>
        <v>2.4</v>
      </c>
      <c r="AM333" s="39">
        <f>AF333+AH333+AJ333+AL333+AC333</f>
        <v>2.9</v>
      </c>
      <c r="AN333" s="37">
        <f t="shared" si="23"/>
        <v>2.9</v>
      </c>
      <c r="AO333" s="33"/>
    </row>
    <row r="334" spans="1:41" s="8" customFormat="1" ht="15.75" x14ac:dyDescent="0.25">
      <c r="A334" s="23">
        <v>318394</v>
      </c>
      <c r="B334" s="24">
        <v>44407</v>
      </c>
      <c r="C334" s="24">
        <v>45291</v>
      </c>
      <c r="D334" s="25" t="s">
        <v>761</v>
      </c>
      <c r="F334" s="27"/>
      <c r="G334" s="28">
        <v>0.25</v>
      </c>
      <c r="H334" s="27"/>
      <c r="I334" s="28"/>
      <c r="J334" s="27"/>
      <c r="K334" s="28"/>
      <c r="L334" s="27"/>
      <c r="M334" s="28">
        <v>0.25</v>
      </c>
      <c r="N334" s="27"/>
      <c r="O334" s="28">
        <v>0.25</v>
      </c>
      <c r="P334" s="27">
        <v>0.25</v>
      </c>
      <c r="Q334" s="28"/>
      <c r="R334" s="27">
        <v>0.25</v>
      </c>
      <c r="S334" s="28"/>
      <c r="T334" s="28"/>
      <c r="U334" s="27">
        <v>0.25</v>
      </c>
      <c r="V334" s="28"/>
      <c r="W334" s="27"/>
      <c r="X334" s="28"/>
      <c r="Y334" s="27"/>
      <c r="Z334" s="27"/>
      <c r="AA334" s="27"/>
      <c r="AB334" s="27"/>
      <c r="AC334" s="29"/>
      <c r="AD334" s="31" t="s">
        <v>760</v>
      </c>
      <c r="AE334" s="31" t="s">
        <v>76</v>
      </c>
      <c r="AF334" s="26">
        <v>0.5</v>
      </c>
      <c r="AG334" s="30">
        <f>SUM(F334,H334,J334,L334,N334,P334,R334,U334,W334,Y334,Z334,AA334,AB334)</f>
        <v>0.75</v>
      </c>
      <c r="AH334" s="30">
        <f t="shared" si="20"/>
        <v>0.75</v>
      </c>
      <c r="AI334" s="28">
        <f>SUM(G334,I334,K334,M334,O334,Q334,S334,T334,V334,X334)</f>
        <v>0.75</v>
      </c>
      <c r="AJ334" s="39">
        <f t="shared" si="21"/>
        <v>0.75</v>
      </c>
      <c r="AK334" s="40">
        <f>YEAR(C334)-YEAR(B334)+1</f>
        <v>3</v>
      </c>
      <c r="AL334" s="40">
        <f t="shared" si="22"/>
        <v>0.89999999999999991</v>
      </c>
      <c r="AM334" s="39">
        <f>AF334+AH334+AJ334+AL334+AC334</f>
        <v>2.9</v>
      </c>
      <c r="AN334" s="37">
        <f t="shared" si="23"/>
        <v>2.9</v>
      </c>
      <c r="AO334" s="33"/>
    </row>
    <row r="335" spans="1:41" s="8" customFormat="1" ht="15.75" x14ac:dyDescent="0.25">
      <c r="A335" s="23">
        <v>225880</v>
      </c>
      <c r="B335" s="24">
        <v>42511</v>
      </c>
      <c r="C335" s="24">
        <v>45291</v>
      </c>
      <c r="D335" s="25" t="s">
        <v>797</v>
      </c>
      <c r="F335" s="27"/>
      <c r="G335" s="28"/>
      <c r="H335" s="27"/>
      <c r="I335" s="28"/>
      <c r="J335" s="27"/>
      <c r="K335" s="28"/>
      <c r="L335" s="27"/>
      <c r="M335" s="28"/>
      <c r="N335" s="27"/>
      <c r="O335" s="28"/>
      <c r="P335" s="27"/>
      <c r="Q335" s="28"/>
      <c r="R335" s="27"/>
      <c r="S335" s="28"/>
      <c r="T335" s="28"/>
      <c r="U335" s="27"/>
      <c r="V335" s="28"/>
      <c r="W335" s="27"/>
      <c r="X335" s="28"/>
      <c r="Y335" s="27">
        <v>0.25</v>
      </c>
      <c r="Z335" s="27">
        <v>0.25</v>
      </c>
      <c r="AA335" s="27"/>
      <c r="AB335" s="27"/>
      <c r="AC335" s="29"/>
      <c r="AD335" s="31" t="s">
        <v>796</v>
      </c>
      <c r="AE335" s="31" t="s">
        <v>40</v>
      </c>
      <c r="AF335" s="26"/>
      <c r="AG335" s="30">
        <f>SUM(F335,H335,J335,L335,N335,P335,R335,U335,W335,Y335,Z335,AA335,AB335)</f>
        <v>0.5</v>
      </c>
      <c r="AH335" s="30">
        <f t="shared" si="20"/>
        <v>0.5</v>
      </c>
      <c r="AI335" s="28">
        <f>SUM(G335,I335,K335,M335,O335,Q335,S335,T335,V335,X335)</f>
        <v>0</v>
      </c>
      <c r="AJ335" s="39">
        <f t="shared" si="21"/>
        <v>0</v>
      </c>
      <c r="AK335" s="40">
        <f>YEAR(C335)-YEAR(B335)+1</f>
        <v>8</v>
      </c>
      <c r="AL335" s="40">
        <f t="shared" si="22"/>
        <v>2.4</v>
      </c>
      <c r="AM335" s="39">
        <f>AF335+AH335+AJ335+AL335+AC335</f>
        <v>2.9</v>
      </c>
      <c r="AN335" s="37">
        <f t="shared" si="23"/>
        <v>2.9</v>
      </c>
      <c r="AO335" s="33"/>
    </row>
    <row r="336" spans="1:41" s="8" customFormat="1" ht="15.75" x14ac:dyDescent="0.25">
      <c r="A336" s="23">
        <v>322782</v>
      </c>
      <c r="B336" s="24">
        <v>44579</v>
      </c>
      <c r="C336" s="24">
        <v>45291</v>
      </c>
      <c r="D336" s="25" t="s">
        <v>1740</v>
      </c>
      <c r="F336" s="27"/>
      <c r="G336" s="28">
        <v>0.25</v>
      </c>
      <c r="H336" s="27"/>
      <c r="I336" s="28">
        <v>0.25</v>
      </c>
      <c r="J336" s="27"/>
      <c r="K336" s="28">
        <v>0.25</v>
      </c>
      <c r="L336" s="27"/>
      <c r="M336" s="28">
        <v>0.25</v>
      </c>
      <c r="N336" s="27"/>
      <c r="O336" s="28">
        <v>0.25</v>
      </c>
      <c r="P336" s="27"/>
      <c r="Q336" s="28"/>
      <c r="R336" s="27"/>
      <c r="S336" s="28"/>
      <c r="T336" s="28">
        <v>0.25</v>
      </c>
      <c r="U336" s="27"/>
      <c r="V336" s="28">
        <v>0.25</v>
      </c>
      <c r="W336" s="27"/>
      <c r="X336" s="28"/>
      <c r="Y336" s="27"/>
      <c r="Z336" s="27"/>
      <c r="AA336" s="27"/>
      <c r="AB336" s="27"/>
      <c r="AC336" s="29"/>
      <c r="AD336" s="31" t="s">
        <v>1739</v>
      </c>
      <c r="AE336" s="31" t="s">
        <v>655</v>
      </c>
      <c r="AF336" s="26">
        <v>0.5</v>
      </c>
      <c r="AG336" s="30">
        <f>SUM(F336,H336,J336,L336,N336,P336,R336,U336,W336,Y336,Z336,AA336,AB336)</f>
        <v>0</v>
      </c>
      <c r="AH336" s="30">
        <f t="shared" si="20"/>
        <v>0</v>
      </c>
      <c r="AI336" s="28">
        <f>SUM(G336,I336,K336,M336,O336,Q336,S336,T336,V336,X336)</f>
        <v>1.75</v>
      </c>
      <c r="AJ336" s="39">
        <f t="shared" si="21"/>
        <v>1.75</v>
      </c>
      <c r="AK336" s="40">
        <f>YEAR(C336)-YEAR(B336)+1</f>
        <v>2</v>
      </c>
      <c r="AL336" s="40">
        <f t="shared" si="22"/>
        <v>0.6</v>
      </c>
      <c r="AM336" s="39">
        <f>AF336+AH336+AJ336+AL336+AC336</f>
        <v>2.85</v>
      </c>
      <c r="AN336" s="37">
        <f t="shared" si="23"/>
        <v>2.85</v>
      </c>
      <c r="AO336" s="33"/>
    </row>
    <row r="337" spans="1:41" s="8" customFormat="1" ht="15.75" x14ac:dyDescent="0.25">
      <c r="A337" s="23">
        <v>240053</v>
      </c>
      <c r="B337" s="24">
        <v>42781</v>
      </c>
      <c r="C337" s="24">
        <v>45291</v>
      </c>
      <c r="D337" s="25" t="s">
        <v>1882</v>
      </c>
      <c r="F337" s="27"/>
      <c r="G337" s="28">
        <v>0.25</v>
      </c>
      <c r="H337" s="27"/>
      <c r="I337" s="28">
        <v>0.25</v>
      </c>
      <c r="J337" s="27"/>
      <c r="K337" s="28"/>
      <c r="L337" s="27"/>
      <c r="M337" s="28">
        <v>0.25</v>
      </c>
      <c r="N337" s="27"/>
      <c r="O337" s="28"/>
      <c r="P337" s="27"/>
      <c r="Q337" s="28"/>
      <c r="R337" s="27"/>
      <c r="S337" s="28"/>
      <c r="T337" s="28"/>
      <c r="U337" s="27"/>
      <c r="V337" s="28"/>
      <c r="W337" s="27"/>
      <c r="X337" s="28"/>
      <c r="Y337" s="27"/>
      <c r="Z337" s="27"/>
      <c r="AA337" s="27"/>
      <c r="AB337" s="27"/>
      <c r="AC337" s="29"/>
      <c r="AD337" s="31" t="s">
        <v>1879</v>
      </c>
      <c r="AE337" s="31" t="s">
        <v>27</v>
      </c>
      <c r="AF337" s="26"/>
      <c r="AG337" s="30">
        <f>SUM(F337,H337,J337,L337,N337,P337,R337,U337,W337,Y337,Z337,AA337,AB337)</f>
        <v>0</v>
      </c>
      <c r="AH337" s="30">
        <f t="shared" si="20"/>
        <v>0</v>
      </c>
      <c r="AI337" s="28">
        <f>SUM(G337,I337,K337,M337,O337,Q337,S337,T337,V337,X337)</f>
        <v>0.75</v>
      </c>
      <c r="AJ337" s="39">
        <f t="shared" si="21"/>
        <v>0.75</v>
      </c>
      <c r="AK337" s="40">
        <f>YEAR(C337)-YEAR(B337)+1</f>
        <v>7</v>
      </c>
      <c r="AL337" s="40">
        <f t="shared" si="22"/>
        <v>2.1</v>
      </c>
      <c r="AM337" s="39">
        <f>AF337+AH337+AJ337+AL337+AC337</f>
        <v>2.85</v>
      </c>
      <c r="AN337" s="37">
        <f t="shared" si="23"/>
        <v>2.85</v>
      </c>
      <c r="AO337" s="33"/>
    </row>
    <row r="338" spans="1:41" s="8" customFormat="1" ht="15.75" x14ac:dyDescent="0.25">
      <c r="A338" s="23">
        <v>259546</v>
      </c>
      <c r="B338" s="24">
        <v>43103</v>
      </c>
      <c r="C338" s="24">
        <v>45291</v>
      </c>
      <c r="D338" s="25" t="s">
        <v>302</v>
      </c>
      <c r="F338" s="27"/>
      <c r="G338" s="28">
        <v>0.25</v>
      </c>
      <c r="H338" s="27"/>
      <c r="I338" s="28">
        <v>0.25</v>
      </c>
      <c r="J338" s="27"/>
      <c r="K338" s="28">
        <v>0.25</v>
      </c>
      <c r="L338" s="27"/>
      <c r="M338" s="28"/>
      <c r="N338" s="27"/>
      <c r="O338" s="28">
        <v>0.25</v>
      </c>
      <c r="P338" s="27"/>
      <c r="Q338" s="28"/>
      <c r="R338" s="27"/>
      <c r="S338" s="28"/>
      <c r="T338" s="28"/>
      <c r="U338" s="27"/>
      <c r="V338" s="28"/>
      <c r="W338" s="27"/>
      <c r="X338" s="28"/>
      <c r="Y338" s="27"/>
      <c r="Z338" s="27"/>
      <c r="AA338" s="27"/>
      <c r="AB338" s="27"/>
      <c r="AC338" s="29"/>
      <c r="AD338" s="31" t="s">
        <v>297</v>
      </c>
      <c r="AE338" s="31" t="s">
        <v>64</v>
      </c>
      <c r="AF338" s="26"/>
      <c r="AG338" s="30">
        <f>SUM(F338,H338,J338,L338,N338,P338,R338,U338,W338,Y338,Z338,AA338,AB338)</f>
        <v>0</v>
      </c>
      <c r="AH338" s="30">
        <f t="shared" si="20"/>
        <v>0</v>
      </c>
      <c r="AI338" s="28">
        <f>SUM(G338,I338,K338,M338,O338,Q338,S338,T338,V338,X338)</f>
        <v>1</v>
      </c>
      <c r="AJ338" s="39">
        <f t="shared" si="21"/>
        <v>1</v>
      </c>
      <c r="AK338" s="40">
        <f>YEAR(C338)-YEAR(B338)+1</f>
        <v>6</v>
      </c>
      <c r="AL338" s="40">
        <f t="shared" si="22"/>
        <v>1.7999999999999998</v>
      </c>
      <c r="AM338" s="39">
        <f>AF338+AH338+AJ338+AL338+AC338</f>
        <v>2.8</v>
      </c>
      <c r="AN338" s="37">
        <f t="shared" si="23"/>
        <v>2.8</v>
      </c>
      <c r="AO338" s="33"/>
    </row>
    <row r="339" spans="1:41" s="8" customFormat="1" ht="15.75" x14ac:dyDescent="0.25">
      <c r="A339" s="23">
        <v>260938</v>
      </c>
      <c r="B339" s="24">
        <v>43152</v>
      </c>
      <c r="C339" s="24">
        <v>45291</v>
      </c>
      <c r="D339" s="25" t="s">
        <v>763</v>
      </c>
      <c r="F339" s="27"/>
      <c r="G339" s="28"/>
      <c r="H339" s="27"/>
      <c r="I339" s="28"/>
      <c r="J339" s="27"/>
      <c r="K339" s="28"/>
      <c r="L339" s="27"/>
      <c r="M339" s="28"/>
      <c r="N339" s="27"/>
      <c r="O339" s="28"/>
      <c r="P339" s="27"/>
      <c r="Q339" s="28"/>
      <c r="R339" s="27"/>
      <c r="S339" s="28">
        <v>0.25</v>
      </c>
      <c r="T339" s="28">
        <v>0.25</v>
      </c>
      <c r="U339" s="27"/>
      <c r="V339" s="28"/>
      <c r="W339" s="27"/>
      <c r="X339" s="28"/>
      <c r="Y339" s="27"/>
      <c r="Z339" s="27"/>
      <c r="AA339" s="27"/>
      <c r="AB339" s="27"/>
      <c r="AC339" s="29"/>
      <c r="AD339" s="31" t="s">
        <v>762</v>
      </c>
      <c r="AE339" s="31" t="s">
        <v>29</v>
      </c>
      <c r="AF339" s="26">
        <v>0.5</v>
      </c>
      <c r="AG339" s="30">
        <f>SUM(F339,H339,J339,L339,N339,P339,R339,U339,W339,Y339,Z339,AA339,AB339)</f>
        <v>0</v>
      </c>
      <c r="AH339" s="30">
        <f t="shared" si="20"/>
        <v>0</v>
      </c>
      <c r="AI339" s="28">
        <f>SUM(G339,I339,K339,M339,O339,Q339,S339,T339,V339,X339)</f>
        <v>0.5</v>
      </c>
      <c r="AJ339" s="39">
        <f t="shared" si="21"/>
        <v>0.5</v>
      </c>
      <c r="AK339" s="40">
        <f>YEAR(C339)-YEAR(B339)+1</f>
        <v>6</v>
      </c>
      <c r="AL339" s="40">
        <f t="shared" si="22"/>
        <v>1.7999999999999998</v>
      </c>
      <c r="AM339" s="39">
        <f>AF339+AH339+AJ339+AL339+AC339</f>
        <v>2.8</v>
      </c>
      <c r="AN339" s="37">
        <f t="shared" si="23"/>
        <v>2.8</v>
      </c>
      <c r="AO339" s="33"/>
    </row>
    <row r="340" spans="1:41" s="8" customFormat="1" ht="15.75" x14ac:dyDescent="0.25">
      <c r="A340" s="23">
        <v>280551</v>
      </c>
      <c r="B340" s="24">
        <v>43467</v>
      </c>
      <c r="C340" s="24">
        <v>45291</v>
      </c>
      <c r="D340" s="25" t="s">
        <v>511</v>
      </c>
      <c r="F340" s="27"/>
      <c r="G340" s="28"/>
      <c r="H340" s="27"/>
      <c r="I340" s="28">
        <v>0.25</v>
      </c>
      <c r="J340" s="27"/>
      <c r="K340" s="28"/>
      <c r="L340" s="27"/>
      <c r="M340" s="28"/>
      <c r="N340" s="27"/>
      <c r="O340" s="28">
        <v>0.25</v>
      </c>
      <c r="P340" s="27"/>
      <c r="Q340" s="28"/>
      <c r="R340" s="27"/>
      <c r="S340" s="28"/>
      <c r="T340" s="28"/>
      <c r="U340" s="27"/>
      <c r="V340" s="28"/>
      <c r="W340" s="27"/>
      <c r="X340" s="28"/>
      <c r="Y340" s="27"/>
      <c r="Z340" s="27"/>
      <c r="AA340" s="27"/>
      <c r="AB340" s="27">
        <v>0.25</v>
      </c>
      <c r="AC340" s="29"/>
      <c r="AD340" s="31" t="s">
        <v>509</v>
      </c>
      <c r="AE340" s="31" t="s">
        <v>510</v>
      </c>
      <c r="AF340" s="26">
        <v>0.5</v>
      </c>
      <c r="AG340" s="30">
        <f>SUM(F340,H340,J340,L340,N340,P340,R340,U340,W340,Y340,Z340,AA340,AB340)</f>
        <v>0.25</v>
      </c>
      <c r="AH340" s="30">
        <f t="shared" si="20"/>
        <v>0.25</v>
      </c>
      <c r="AI340" s="28">
        <f>SUM(G340,I340,K340,M340,O340,Q340,S340,T340,V340,X340)</f>
        <v>0.5</v>
      </c>
      <c r="AJ340" s="39">
        <f t="shared" si="21"/>
        <v>0.5</v>
      </c>
      <c r="AK340" s="40">
        <f>YEAR(C340)-YEAR(B340)+1</f>
        <v>5</v>
      </c>
      <c r="AL340" s="40">
        <f t="shared" si="22"/>
        <v>1.5</v>
      </c>
      <c r="AM340" s="39">
        <f>AF340+AH340+AJ340+AL340+AC340</f>
        <v>2.75</v>
      </c>
      <c r="AN340" s="37">
        <f t="shared" si="23"/>
        <v>2.75</v>
      </c>
      <c r="AO340" s="33"/>
    </row>
    <row r="341" spans="1:41" s="8" customFormat="1" ht="15.75" x14ac:dyDescent="0.25">
      <c r="A341" s="23">
        <v>206608</v>
      </c>
      <c r="B341" s="24">
        <v>42140</v>
      </c>
      <c r="C341" s="24">
        <v>45291</v>
      </c>
      <c r="D341" s="25" t="s">
        <v>878</v>
      </c>
      <c r="F341" s="27"/>
      <c r="G341" s="28"/>
      <c r="H341" s="27"/>
      <c r="I341" s="28"/>
      <c r="J341" s="27"/>
      <c r="K341" s="28"/>
      <c r="L341" s="27"/>
      <c r="M341" s="28"/>
      <c r="N341" s="27"/>
      <c r="O341" s="28"/>
      <c r="P341" s="27"/>
      <c r="Q341" s="28"/>
      <c r="R341" s="27"/>
      <c r="S341" s="28"/>
      <c r="T341" s="28"/>
      <c r="U341" s="27"/>
      <c r="V341" s="28"/>
      <c r="W341" s="27"/>
      <c r="X341" s="28"/>
      <c r="Y341" s="27"/>
      <c r="Z341" s="27"/>
      <c r="AA341" s="27"/>
      <c r="AB341" s="27"/>
      <c r="AC341" s="29"/>
      <c r="AD341" s="31" t="s">
        <v>877</v>
      </c>
      <c r="AE341" s="31" t="s">
        <v>64</v>
      </c>
      <c r="AF341" s="26"/>
      <c r="AG341" s="30">
        <f>SUM(F341,H341,J341,L341,N341,P341,R341,U341,W341,Y341,Z341,AA341,AB341)</f>
        <v>0</v>
      </c>
      <c r="AH341" s="30">
        <f t="shared" si="20"/>
        <v>0</v>
      </c>
      <c r="AI341" s="28">
        <f>SUM(G341,I341,K341,M341,O341,Q341,S341,T341,V341,X341)</f>
        <v>0</v>
      </c>
      <c r="AJ341" s="39">
        <f t="shared" si="21"/>
        <v>0</v>
      </c>
      <c r="AK341" s="40">
        <f>YEAR(C341)-YEAR(B341)+1</f>
        <v>9</v>
      </c>
      <c r="AL341" s="40">
        <f t="shared" si="22"/>
        <v>2.6999999999999997</v>
      </c>
      <c r="AM341" s="39">
        <f>AF341+AH341+AJ341+AL341+AC341</f>
        <v>2.6999999999999997</v>
      </c>
      <c r="AN341" s="37">
        <f t="shared" si="23"/>
        <v>2.6999999999999997</v>
      </c>
      <c r="AO341" s="33"/>
    </row>
    <row r="342" spans="1:41" s="8" customFormat="1" ht="15.75" x14ac:dyDescent="0.25">
      <c r="A342" s="23">
        <v>205684</v>
      </c>
      <c r="B342" s="24">
        <v>42140</v>
      </c>
      <c r="C342" s="24">
        <v>45291</v>
      </c>
      <c r="D342" s="25" t="s">
        <v>967</v>
      </c>
      <c r="F342" s="27"/>
      <c r="G342" s="28"/>
      <c r="H342" s="27"/>
      <c r="I342" s="28"/>
      <c r="J342" s="27"/>
      <c r="K342" s="28"/>
      <c r="L342" s="27"/>
      <c r="M342" s="28"/>
      <c r="N342" s="27"/>
      <c r="O342" s="28"/>
      <c r="P342" s="27"/>
      <c r="Q342" s="28"/>
      <c r="R342" s="27"/>
      <c r="S342" s="28"/>
      <c r="T342" s="28"/>
      <c r="U342" s="27"/>
      <c r="V342" s="28"/>
      <c r="W342" s="27"/>
      <c r="X342" s="28"/>
      <c r="Y342" s="27"/>
      <c r="Z342" s="27"/>
      <c r="AA342" s="27"/>
      <c r="AB342" s="27"/>
      <c r="AC342" s="29"/>
      <c r="AD342" s="31" t="s">
        <v>966</v>
      </c>
      <c r="AE342" s="31" t="s">
        <v>40</v>
      </c>
      <c r="AF342" s="26"/>
      <c r="AG342" s="30">
        <f>SUM(F342,H342,J342,L342,N342,P342,R342,U342,W342,Y342,Z342,AA342,AB342)</f>
        <v>0</v>
      </c>
      <c r="AH342" s="30">
        <f t="shared" si="20"/>
        <v>0</v>
      </c>
      <c r="AI342" s="28">
        <f>SUM(G342,I342,K342,M342,O342,Q342,S342,T342,V342,X342)</f>
        <v>0</v>
      </c>
      <c r="AJ342" s="39">
        <f t="shared" si="21"/>
        <v>0</v>
      </c>
      <c r="AK342" s="40">
        <f>YEAR(C342)-YEAR(B342)+1</f>
        <v>9</v>
      </c>
      <c r="AL342" s="40">
        <f t="shared" si="22"/>
        <v>2.6999999999999997</v>
      </c>
      <c r="AM342" s="39">
        <f>AF342+AH342+AJ342+AL342+AC342</f>
        <v>2.6999999999999997</v>
      </c>
      <c r="AN342" s="37">
        <f t="shared" si="23"/>
        <v>2.6999999999999997</v>
      </c>
      <c r="AO342" s="33"/>
    </row>
    <row r="343" spans="1:41" s="8" customFormat="1" ht="15.75" x14ac:dyDescent="0.25">
      <c r="A343" s="23">
        <v>203002</v>
      </c>
      <c r="B343" s="24">
        <v>42090</v>
      </c>
      <c r="C343" s="24">
        <v>45291</v>
      </c>
      <c r="D343" s="25" t="s">
        <v>1142</v>
      </c>
      <c r="F343" s="27"/>
      <c r="G343" s="28"/>
      <c r="H343" s="27"/>
      <c r="I343" s="28"/>
      <c r="J343" s="27"/>
      <c r="K343" s="28"/>
      <c r="L343" s="27"/>
      <c r="M343" s="28"/>
      <c r="N343" s="27"/>
      <c r="O343" s="28"/>
      <c r="P343" s="27"/>
      <c r="Q343" s="28"/>
      <c r="R343" s="27"/>
      <c r="S343" s="28"/>
      <c r="T343" s="28"/>
      <c r="U343" s="27"/>
      <c r="V343" s="28"/>
      <c r="W343" s="27"/>
      <c r="X343" s="28"/>
      <c r="Y343" s="27"/>
      <c r="Z343" s="27"/>
      <c r="AA343" s="27"/>
      <c r="AB343" s="27"/>
      <c r="AC343" s="29"/>
      <c r="AD343" s="31" t="s">
        <v>1140</v>
      </c>
      <c r="AE343" s="31" t="s">
        <v>113</v>
      </c>
      <c r="AF343" s="26"/>
      <c r="AG343" s="30">
        <f>SUM(F343,H343,J343,L343,N343,P343,R343,U343,W343,Y343,Z343,AA343,AB343)</f>
        <v>0</v>
      </c>
      <c r="AH343" s="30">
        <f t="shared" si="20"/>
        <v>0</v>
      </c>
      <c r="AI343" s="28">
        <f>SUM(G343,I343,K343,M343,O343,Q343,S343,T343,V343,X343)</f>
        <v>0</v>
      </c>
      <c r="AJ343" s="39">
        <f t="shared" si="21"/>
        <v>0</v>
      </c>
      <c r="AK343" s="40">
        <f>YEAR(C343)-YEAR(B343)+1</f>
        <v>9</v>
      </c>
      <c r="AL343" s="40">
        <f t="shared" si="22"/>
        <v>2.6999999999999997</v>
      </c>
      <c r="AM343" s="39">
        <f>AF343+AH343+AJ343+AL343+AC343</f>
        <v>2.6999999999999997</v>
      </c>
      <c r="AN343" s="37">
        <f t="shared" si="23"/>
        <v>2.6999999999999997</v>
      </c>
      <c r="AO343" s="33"/>
    </row>
    <row r="344" spans="1:41" s="8" customFormat="1" ht="15.75" x14ac:dyDescent="0.25">
      <c r="A344" s="23">
        <v>206185</v>
      </c>
      <c r="B344" s="24">
        <v>42140</v>
      </c>
      <c r="C344" s="24">
        <v>45291</v>
      </c>
      <c r="D344" s="25" t="s">
        <v>1464</v>
      </c>
      <c r="F344" s="27"/>
      <c r="G344" s="28"/>
      <c r="H344" s="27"/>
      <c r="I344" s="28"/>
      <c r="J344" s="27"/>
      <c r="K344" s="28"/>
      <c r="L344" s="27"/>
      <c r="M344" s="28"/>
      <c r="N344" s="27"/>
      <c r="O344" s="28"/>
      <c r="P344" s="27"/>
      <c r="Q344" s="28"/>
      <c r="R344" s="27"/>
      <c r="S344" s="28"/>
      <c r="T344" s="28"/>
      <c r="U344" s="27"/>
      <c r="V344" s="28"/>
      <c r="W344" s="27"/>
      <c r="X344" s="28"/>
      <c r="Y344" s="27"/>
      <c r="Z344" s="27"/>
      <c r="AA344" s="27"/>
      <c r="AB344" s="27"/>
      <c r="AC344" s="29"/>
      <c r="AD344" s="31" t="s">
        <v>1463</v>
      </c>
      <c r="AE344" s="31" t="s">
        <v>91</v>
      </c>
      <c r="AF344" s="26"/>
      <c r="AG344" s="30">
        <f>SUM(F344,H344,J344,L344,N344,P344,R344,U344,W344,Y344,Z344,AA344,AB344)</f>
        <v>0</v>
      </c>
      <c r="AH344" s="30">
        <f t="shared" si="20"/>
        <v>0</v>
      </c>
      <c r="AI344" s="28">
        <f>SUM(G344,I344,K344,M344,O344,Q344,S344,T344,V344,X344)</f>
        <v>0</v>
      </c>
      <c r="AJ344" s="39">
        <f t="shared" si="21"/>
        <v>0</v>
      </c>
      <c r="AK344" s="40">
        <f>YEAR(C344)-YEAR(B344)+1</f>
        <v>9</v>
      </c>
      <c r="AL344" s="40">
        <f t="shared" si="22"/>
        <v>2.6999999999999997</v>
      </c>
      <c r="AM344" s="39">
        <f>AF344+AH344+AJ344+AL344+AC344</f>
        <v>2.6999999999999997</v>
      </c>
      <c r="AN344" s="37">
        <f t="shared" si="23"/>
        <v>2.6999999999999997</v>
      </c>
      <c r="AO344" s="33"/>
    </row>
    <row r="345" spans="1:41" s="8" customFormat="1" ht="15.75" x14ac:dyDescent="0.25">
      <c r="A345" s="23">
        <v>203508</v>
      </c>
      <c r="B345" s="24">
        <v>42090</v>
      </c>
      <c r="C345" s="24">
        <v>45291</v>
      </c>
      <c r="D345" s="25" t="s">
        <v>1671</v>
      </c>
      <c r="F345" s="27"/>
      <c r="G345" s="28"/>
      <c r="H345" s="27"/>
      <c r="I345" s="28"/>
      <c r="J345" s="27"/>
      <c r="K345" s="28"/>
      <c r="L345" s="27"/>
      <c r="M345" s="28"/>
      <c r="N345" s="27"/>
      <c r="O345" s="28"/>
      <c r="P345" s="27"/>
      <c r="Q345" s="28"/>
      <c r="R345" s="27"/>
      <c r="S345" s="28"/>
      <c r="T345" s="28"/>
      <c r="U345" s="27"/>
      <c r="V345" s="28"/>
      <c r="W345" s="27"/>
      <c r="X345" s="28"/>
      <c r="Y345" s="27"/>
      <c r="Z345" s="27"/>
      <c r="AA345" s="27"/>
      <c r="AB345" s="27"/>
      <c r="AC345" s="29"/>
      <c r="AD345" s="31" t="s">
        <v>1669</v>
      </c>
      <c r="AE345" s="31" t="s">
        <v>1670</v>
      </c>
      <c r="AF345" s="26"/>
      <c r="AG345" s="30">
        <f>SUM(F345,H345,J345,L345,N345,P345,R345,U345,W345,Y345,Z345,AA345,AB345)</f>
        <v>0</v>
      </c>
      <c r="AH345" s="30">
        <f t="shared" si="20"/>
        <v>0</v>
      </c>
      <c r="AI345" s="28">
        <f>SUM(G345,I345,K345,M345,O345,Q345,S345,T345,V345,X345)</f>
        <v>0</v>
      </c>
      <c r="AJ345" s="39">
        <f t="shared" si="21"/>
        <v>0</v>
      </c>
      <c r="AK345" s="40">
        <f>YEAR(C345)-YEAR(B345)+1</f>
        <v>9</v>
      </c>
      <c r="AL345" s="40">
        <f t="shared" si="22"/>
        <v>2.6999999999999997</v>
      </c>
      <c r="AM345" s="39">
        <f>AF345+AH345+AJ345+AL345+AC345</f>
        <v>2.6999999999999997</v>
      </c>
      <c r="AN345" s="37">
        <f t="shared" si="23"/>
        <v>2.6999999999999997</v>
      </c>
      <c r="AO345" s="33"/>
    </row>
    <row r="346" spans="1:41" s="8" customFormat="1" ht="15.75" x14ac:dyDescent="0.25">
      <c r="A346" s="23">
        <v>209063</v>
      </c>
      <c r="B346" s="24">
        <v>42174</v>
      </c>
      <c r="C346" s="24">
        <v>45291</v>
      </c>
      <c r="D346" s="25" t="s">
        <v>1837</v>
      </c>
      <c r="F346" s="27"/>
      <c r="G346" s="28"/>
      <c r="H346" s="27"/>
      <c r="I346" s="28"/>
      <c r="J346" s="27"/>
      <c r="K346" s="28"/>
      <c r="L346" s="27"/>
      <c r="M346" s="28"/>
      <c r="N346" s="27"/>
      <c r="O346" s="28"/>
      <c r="P346" s="27"/>
      <c r="Q346" s="28"/>
      <c r="R346" s="27"/>
      <c r="S346" s="28"/>
      <c r="T346" s="28"/>
      <c r="U346" s="27"/>
      <c r="V346" s="28"/>
      <c r="W346" s="27"/>
      <c r="X346" s="28"/>
      <c r="Y346" s="27"/>
      <c r="Z346" s="27"/>
      <c r="AA346" s="27"/>
      <c r="AB346" s="27"/>
      <c r="AC346" s="29"/>
      <c r="AD346" s="31" t="s">
        <v>1836</v>
      </c>
      <c r="AE346" s="31" t="s">
        <v>116</v>
      </c>
      <c r="AF346" s="26"/>
      <c r="AG346" s="30">
        <f>SUM(F346,H346,J346,L346,N346,P346,R346,U346,W346,Y346,Z346,AA346,AB346)</f>
        <v>0</v>
      </c>
      <c r="AH346" s="30">
        <f t="shared" si="20"/>
        <v>0</v>
      </c>
      <c r="AI346" s="28">
        <f>SUM(G346,I346,K346,M346,O346,Q346,S346,T346,V346,X346)</f>
        <v>0</v>
      </c>
      <c r="AJ346" s="39">
        <f t="shared" si="21"/>
        <v>0</v>
      </c>
      <c r="AK346" s="40">
        <f>YEAR(C346)-YEAR(B346)+1</f>
        <v>9</v>
      </c>
      <c r="AL346" s="40">
        <f t="shared" si="22"/>
        <v>2.6999999999999997</v>
      </c>
      <c r="AM346" s="39">
        <f>AF346+AH346+AJ346+AL346+AC346</f>
        <v>2.6999999999999997</v>
      </c>
      <c r="AN346" s="37">
        <f t="shared" si="23"/>
        <v>2.6999999999999997</v>
      </c>
      <c r="AO346" s="33"/>
    </row>
    <row r="347" spans="1:41" s="8" customFormat="1" ht="15.75" x14ac:dyDescent="0.25">
      <c r="A347" s="23">
        <v>212496</v>
      </c>
      <c r="B347" s="24">
        <v>42270</v>
      </c>
      <c r="C347" s="24">
        <v>45291</v>
      </c>
      <c r="D347" s="25" t="s">
        <v>1861</v>
      </c>
      <c r="F347" s="27"/>
      <c r="G347" s="28"/>
      <c r="H347" s="27"/>
      <c r="I347" s="28"/>
      <c r="J347" s="27"/>
      <c r="K347" s="28"/>
      <c r="L347" s="27"/>
      <c r="M347" s="28"/>
      <c r="N347" s="27"/>
      <c r="O347" s="28"/>
      <c r="P347" s="27"/>
      <c r="Q347" s="28"/>
      <c r="R347" s="27"/>
      <c r="S347" s="28"/>
      <c r="T347" s="28"/>
      <c r="U347" s="27"/>
      <c r="V347" s="28"/>
      <c r="W347" s="27"/>
      <c r="X347" s="28"/>
      <c r="Y347" s="27"/>
      <c r="Z347" s="27"/>
      <c r="AA347" s="27"/>
      <c r="AB347" s="27"/>
      <c r="AC347" s="29"/>
      <c r="AD347" s="31" t="s">
        <v>1860</v>
      </c>
      <c r="AE347" s="31" t="s">
        <v>978</v>
      </c>
      <c r="AF347" s="26"/>
      <c r="AG347" s="30">
        <f>SUM(F347,H347,J347,L347,N347,P347,R347,U347,W347,Y347,Z347,AA347,AB347)</f>
        <v>0</v>
      </c>
      <c r="AH347" s="30">
        <f t="shared" si="20"/>
        <v>0</v>
      </c>
      <c r="AI347" s="28">
        <f>SUM(G347,I347,K347,M347,O347,Q347,S347,T347,V347,X347)</f>
        <v>0</v>
      </c>
      <c r="AJ347" s="39">
        <f t="shared" si="21"/>
        <v>0</v>
      </c>
      <c r="AK347" s="40">
        <f>YEAR(C347)-YEAR(B347)+1</f>
        <v>9</v>
      </c>
      <c r="AL347" s="40">
        <f t="shared" si="22"/>
        <v>2.6999999999999997</v>
      </c>
      <c r="AM347" s="39">
        <f>AF347+AH347+AJ347+AL347+AC347</f>
        <v>2.6999999999999997</v>
      </c>
      <c r="AN347" s="37">
        <f t="shared" si="23"/>
        <v>2.6999999999999997</v>
      </c>
      <c r="AO347" s="33"/>
    </row>
    <row r="348" spans="1:41" s="8" customFormat="1" ht="15.75" x14ac:dyDescent="0.25">
      <c r="A348" s="23">
        <v>215366</v>
      </c>
      <c r="B348" s="24">
        <v>42413</v>
      </c>
      <c r="C348" s="24">
        <v>45291</v>
      </c>
      <c r="D348" s="25" t="s">
        <v>1338</v>
      </c>
      <c r="F348" s="27"/>
      <c r="G348" s="28">
        <v>0.25</v>
      </c>
      <c r="H348" s="27"/>
      <c r="I348" s="28"/>
      <c r="J348" s="27"/>
      <c r="K348" s="28"/>
      <c r="L348" s="27"/>
      <c r="M348" s="28"/>
      <c r="N348" s="27"/>
      <c r="O348" s="28"/>
      <c r="P348" s="27"/>
      <c r="Q348" s="28"/>
      <c r="R348" s="27"/>
      <c r="S348" s="28"/>
      <c r="T348" s="28"/>
      <c r="U348" s="27"/>
      <c r="V348" s="28"/>
      <c r="W348" s="27"/>
      <c r="X348" s="28"/>
      <c r="Y348" s="27"/>
      <c r="Z348" s="27"/>
      <c r="AA348" s="27"/>
      <c r="AB348" s="27"/>
      <c r="AC348" s="29"/>
      <c r="AD348" s="31" t="s">
        <v>1336</v>
      </c>
      <c r="AE348" s="31" t="s">
        <v>1337</v>
      </c>
      <c r="AF348" s="26"/>
      <c r="AG348" s="30">
        <f>SUM(F348,H348,J348,L348,N348,P348,R348,U348,W348,Y348,Z348,AA348,AB348)</f>
        <v>0</v>
      </c>
      <c r="AH348" s="30">
        <f t="shared" si="20"/>
        <v>0</v>
      </c>
      <c r="AI348" s="28">
        <f>SUM(G348,I348,K348,M348,O348,Q348,S348,T348,V348,X348)</f>
        <v>0.25</v>
      </c>
      <c r="AJ348" s="39">
        <f t="shared" si="21"/>
        <v>0.25</v>
      </c>
      <c r="AK348" s="40">
        <f>YEAR(C348)-YEAR(B348)+1</f>
        <v>8</v>
      </c>
      <c r="AL348" s="40">
        <f t="shared" si="22"/>
        <v>2.4</v>
      </c>
      <c r="AM348" s="39">
        <f>AF348+AH348+AJ348+AL348+AC348</f>
        <v>2.65</v>
      </c>
      <c r="AN348" s="37">
        <f t="shared" si="23"/>
        <v>2.65</v>
      </c>
      <c r="AO348" s="33"/>
    </row>
    <row r="349" spans="1:41" s="8" customFormat="1" ht="15.75" x14ac:dyDescent="0.25">
      <c r="A349" s="23">
        <v>229718</v>
      </c>
      <c r="B349" s="24">
        <v>42567</v>
      </c>
      <c r="C349" s="24">
        <v>45291</v>
      </c>
      <c r="D349" s="25" t="s">
        <v>1472</v>
      </c>
      <c r="F349" s="27"/>
      <c r="G349" s="28"/>
      <c r="H349" s="27"/>
      <c r="I349" s="28"/>
      <c r="J349" s="27"/>
      <c r="K349" s="28"/>
      <c r="L349" s="27"/>
      <c r="M349" s="28"/>
      <c r="N349" s="27"/>
      <c r="O349" s="28"/>
      <c r="P349" s="27"/>
      <c r="Q349" s="28"/>
      <c r="R349" s="27"/>
      <c r="S349" s="28"/>
      <c r="T349" s="28"/>
      <c r="U349" s="27"/>
      <c r="V349" s="28">
        <v>0.25</v>
      </c>
      <c r="W349" s="27"/>
      <c r="X349" s="28"/>
      <c r="Y349" s="27"/>
      <c r="Z349" s="27"/>
      <c r="AA349" s="27"/>
      <c r="AB349" s="27"/>
      <c r="AC349" s="29"/>
      <c r="AD349" s="31" t="s">
        <v>1470</v>
      </c>
      <c r="AE349" s="31" t="s">
        <v>184</v>
      </c>
      <c r="AF349" s="26"/>
      <c r="AG349" s="30">
        <f>SUM(F349,H349,J349,L349,N349,P349,R349,U349,W349,Y349,Z349,AA349,AB349)</f>
        <v>0</v>
      </c>
      <c r="AH349" s="30">
        <f t="shared" si="20"/>
        <v>0</v>
      </c>
      <c r="AI349" s="28">
        <f>SUM(G349,I349,K349,M349,O349,Q349,S349,T349,V349,X349)</f>
        <v>0.25</v>
      </c>
      <c r="AJ349" s="39">
        <f t="shared" si="21"/>
        <v>0.25</v>
      </c>
      <c r="AK349" s="40">
        <f>YEAR(C349)-YEAR(B349)+1</f>
        <v>8</v>
      </c>
      <c r="AL349" s="40">
        <f t="shared" si="22"/>
        <v>2.4</v>
      </c>
      <c r="AM349" s="39">
        <f>AF349+AH349+AJ349+AL349+AC349</f>
        <v>2.65</v>
      </c>
      <c r="AN349" s="37">
        <f t="shared" si="23"/>
        <v>2.65</v>
      </c>
      <c r="AO349" s="33"/>
    </row>
    <row r="350" spans="1:41" s="8" customFormat="1" ht="15.75" x14ac:dyDescent="0.25">
      <c r="A350" s="23">
        <v>336241</v>
      </c>
      <c r="B350" s="24">
        <v>44814</v>
      </c>
      <c r="C350" s="24">
        <v>45291</v>
      </c>
      <c r="D350" s="25" t="s">
        <v>1871</v>
      </c>
      <c r="F350" s="27"/>
      <c r="G350" s="28"/>
      <c r="H350" s="27"/>
      <c r="I350" s="28"/>
      <c r="J350" s="27"/>
      <c r="K350" s="28"/>
      <c r="L350" s="27"/>
      <c r="M350" s="28"/>
      <c r="N350" s="27"/>
      <c r="O350" s="28"/>
      <c r="P350" s="27">
        <v>0.25</v>
      </c>
      <c r="Q350" s="28"/>
      <c r="R350" s="27"/>
      <c r="S350" s="28">
        <v>0.25</v>
      </c>
      <c r="T350" s="28">
        <v>0.25</v>
      </c>
      <c r="U350" s="27"/>
      <c r="V350" s="28"/>
      <c r="W350" s="27">
        <v>0.25</v>
      </c>
      <c r="X350" s="28"/>
      <c r="Y350" s="27">
        <v>0.25</v>
      </c>
      <c r="Z350" s="27"/>
      <c r="AA350" s="27"/>
      <c r="AB350" s="27">
        <v>0.25</v>
      </c>
      <c r="AC350" s="29"/>
      <c r="AD350" s="31" t="s">
        <v>1869</v>
      </c>
      <c r="AE350" s="31" t="s">
        <v>1870</v>
      </c>
      <c r="AF350" s="26">
        <v>0.5</v>
      </c>
      <c r="AG350" s="30">
        <f>SUM(F350,H350,J350,L350,N350,P350,R350,U350,W350,Y350,Z350,AA350,AB350)</f>
        <v>1</v>
      </c>
      <c r="AH350" s="30">
        <f t="shared" si="20"/>
        <v>1</v>
      </c>
      <c r="AI350" s="28">
        <f>SUM(G350,I350,K350,M350,O350,Q350,S350,T350,V350,X350)</f>
        <v>0.5</v>
      </c>
      <c r="AJ350" s="39">
        <f t="shared" si="21"/>
        <v>0.5</v>
      </c>
      <c r="AK350" s="40">
        <f>YEAR(C350)-YEAR(B350)+1</f>
        <v>2</v>
      </c>
      <c r="AL350" s="40">
        <f t="shared" si="22"/>
        <v>0.6</v>
      </c>
      <c r="AM350" s="39">
        <f>AF350+AH350+AJ350+AL350+AC350</f>
        <v>2.6</v>
      </c>
      <c r="AN350" s="37">
        <f t="shared" si="23"/>
        <v>2.6</v>
      </c>
      <c r="AO350" s="33"/>
    </row>
    <row r="351" spans="1:41" s="8" customFormat="1" ht="15.75" x14ac:dyDescent="0.25">
      <c r="A351" s="23">
        <v>238940</v>
      </c>
      <c r="B351" s="24">
        <v>42738</v>
      </c>
      <c r="C351" s="24">
        <v>45291</v>
      </c>
      <c r="D351" s="25" t="s">
        <v>85</v>
      </c>
      <c r="F351" s="27"/>
      <c r="G351" s="28"/>
      <c r="H351" s="27"/>
      <c r="I351" s="28">
        <v>0.25</v>
      </c>
      <c r="J351" s="27"/>
      <c r="K351" s="28"/>
      <c r="L351" s="27"/>
      <c r="M351" s="28"/>
      <c r="N351" s="27"/>
      <c r="O351" s="28">
        <v>0.25</v>
      </c>
      <c r="P351" s="27"/>
      <c r="Q351" s="28"/>
      <c r="R351" s="27"/>
      <c r="S351" s="28"/>
      <c r="T351" s="28"/>
      <c r="U351" s="27"/>
      <c r="V351" s="28"/>
      <c r="W351" s="27"/>
      <c r="X351" s="28"/>
      <c r="Y351" s="27"/>
      <c r="Z351" s="27"/>
      <c r="AA351" s="27"/>
      <c r="AB351" s="27"/>
      <c r="AC351" s="29"/>
      <c r="AD351" s="31" t="s">
        <v>83</v>
      </c>
      <c r="AE351" s="31" t="s">
        <v>84</v>
      </c>
      <c r="AF351" s="26"/>
      <c r="AG351" s="30">
        <f>SUM(F351,H351,J351,L351,N351,P351,R351,U351,W351,Y351,Z351,AA351,AB351)</f>
        <v>0</v>
      </c>
      <c r="AH351" s="30">
        <f t="shared" si="20"/>
        <v>0</v>
      </c>
      <c r="AI351" s="28">
        <f>SUM(G351,I351,K351,M351,O351,Q351,S351,T351,V351,X351)</f>
        <v>0.5</v>
      </c>
      <c r="AJ351" s="39">
        <f t="shared" si="21"/>
        <v>0.5</v>
      </c>
      <c r="AK351" s="40">
        <f>YEAR(C351)-YEAR(B351)+1</f>
        <v>7</v>
      </c>
      <c r="AL351" s="40">
        <f t="shared" si="22"/>
        <v>2.1</v>
      </c>
      <c r="AM351" s="39">
        <f>AF351+AH351+AJ351+AL351+AC351</f>
        <v>2.6</v>
      </c>
      <c r="AN351" s="37">
        <f t="shared" si="23"/>
        <v>2.6</v>
      </c>
      <c r="AO351" s="33"/>
    </row>
    <row r="352" spans="1:41" s="8" customFormat="1" ht="15.75" x14ac:dyDescent="0.25">
      <c r="A352" s="23">
        <v>239801</v>
      </c>
      <c r="B352" s="24">
        <v>42781</v>
      </c>
      <c r="C352" s="24">
        <v>45291</v>
      </c>
      <c r="D352" s="25" t="s">
        <v>1225</v>
      </c>
      <c r="F352" s="27"/>
      <c r="G352" s="28"/>
      <c r="H352" s="27"/>
      <c r="I352" s="28"/>
      <c r="J352" s="27"/>
      <c r="K352" s="28"/>
      <c r="L352" s="27"/>
      <c r="M352" s="28"/>
      <c r="N352" s="27"/>
      <c r="O352" s="28"/>
      <c r="P352" s="27"/>
      <c r="Q352" s="28"/>
      <c r="R352" s="27"/>
      <c r="S352" s="28">
        <v>0.25</v>
      </c>
      <c r="T352" s="28">
        <v>0.25</v>
      </c>
      <c r="U352" s="27"/>
      <c r="V352" s="28"/>
      <c r="W352" s="27"/>
      <c r="X352" s="28"/>
      <c r="Y352" s="27"/>
      <c r="Z352" s="27"/>
      <c r="AA352" s="27"/>
      <c r="AB352" s="27"/>
      <c r="AC352" s="29"/>
      <c r="AD352" s="31" t="s">
        <v>1223</v>
      </c>
      <c r="AE352" s="31" t="s">
        <v>1224</v>
      </c>
      <c r="AF352" s="26"/>
      <c r="AG352" s="30">
        <f>SUM(F352,H352,J352,L352,N352,P352,R352,U352,W352,Y352,Z352,AA352,AB352)</f>
        <v>0</v>
      </c>
      <c r="AH352" s="30">
        <f t="shared" si="20"/>
        <v>0</v>
      </c>
      <c r="AI352" s="28">
        <f>SUM(G352,I352,K352,M352,O352,Q352,S352,T352,V352,X352)</f>
        <v>0.5</v>
      </c>
      <c r="AJ352" s="39">
        <f t="shared" si="21"/>
        <v>0.5</v>
      </c>
      <c r="AK352" s="40">
        <f>YEAR(C352)-YEAR(B352)+1</f>
        <v>7</v>
      </c>
      <c r="AL352" s="40">
        <f t="shared" si="22"/>
        <v>2.1</v>
      </c>
      <c r="AM352" s="39">
        <f>AF352+AH352+AJ352+AL352+AC352</f>
        <v>2.6</v>
      </c>
      <c r="AN352" s="37">
        <f t="shared" si="23"/>
        <v>2.6</v>
      </c>
      <c r="AO352" s="33"/>
    </row>
    <row r="353" spans="1:41" s="8" customFormat="1" ht="15.75" x14ac:dyDescent="0.25">
      <c r="A353" s="23">
        <v>247566</v>
      </c>
      <c r="B353" s="24">
        <v>42858</v>
      </c>
      <c r="C353" s="24">
        <v>45291</v>
      </c>
      <c r="D353" s="25" t="s">
        <v>1880</v>
      </c>
      <c r="F353" s="27"/>
      <c r="G353" s="28">
        <v>0.25</v>
      </c>
      <c r="H353" s="27"/>
      <c r="I353" s="28"/>
      <c r="J353" s="27"/>
      <c r="K353" s="28"/>
      <c r="L353" s="27"/>
      <c r="M353" s="28"/>
      <c r="N353" s="27"/>
      <c r="O353" s="28">
        <v>0.25</v>
      </c>
      <c r="P353" s="27"/>
      <c r="Q353" s="28"/>
      <c r="R353" s="27"/>
      <c r="S353" s="28"/>
      <c r="T353" s="28"/>
      <c r="U353" s="27"/>
      <c r="V353" s="28"/>
      <c r="W353" s="27"/>
      <c r="X353" s="28"/>
      <c r="Y353" s="27"/>
      <c r="Z353" s="27"/>
      <c r="AA353" s="27"/>
      <c r="AB353" s="27"/>
      <c r="AC353" s="29"/>
      <c r="AD353" s="31" t="s">
        <v>1879</v>
      </c>
      <c r="AE353" s="31" t="s">
        <v>639</v>
      </c>
      <c r="AF353" s="26"/>
      <c r="AG353" s="30">
        <f>SUM(F353,H353,J353,L353,N353,P353,R353,U353,W353,Y353,Z353,AA353,AB353)</f>
        <v>0</v>
      </c>
      <c r="AH353" s="30">
        <f t="shared" si="20"/>
        <v>0</v>
      </c>
      <c r="AI353" s="28">
        <f>SUM(G353,I353,K353,M353,O353,Q353,S353,T353,V353,X353)</f>
        <v>0.5</v>
      </c>
      <c r="AJ353" s="39">
        <f t="shared" si="21"/>
        <v>0.5</v>
      </c>
      <c r="AK353" s="40">
        <f>YEAR(C353)-YEAR(B353)+1</f>
        <v>7</v>
      </c>
      <c r="AL353" s="40">
        <f t="shared" si="22"/>
        <v>2.1</v>
      </c>
      <c r="AM353" s="39">
        <f>AF353+AH353+AJ353+AL353+AC353</f>
        <v>2.6</v>
      </c>
      <c r="AN353" s="37">
        <f t="shared" si="23"/>
        <v>2.6</v>
      </c>
      <c r="AO353" s="33"/>
    </row>
    <row r="354" spans="1:41" s="8" customFormat="1" ht="15.75" x14ac:dyDescent="0.25">
      <c r="A354" s="23">
        <v>267888</v>
      </c>
      <c r="B354" s="24">
        <v>43226</v>
      </c>
      <c r="C354" s="24">
        <v>45291</v>
      </c>
      <c r="D354" s="25" t="s">
        <v>784</v>
      </c>
      <c r="F354" s="27"/>
      <c r="G354" s="28"/>
      <c r="H354" s="27"/>
      <c r="I354" s="28"/>
      <c r="J354" s="27"/>
      <c r="K354" s="28"/>
      <c r="L354" s="27"/>
      <c r="M354" s="28"/>
      <c r="N354" s="27"/>
      <c r="O354" s="28">
        <v>0.25</v>
      </c>
      <c r="P354" s="27"/>
      <c r="Q354" s="28"/>
      <c r="R354" s="27"/>
      <c r="S354" s="28"/>
      <c r="T354" s="28"/>
      <c r="U354" s="27"/>
      <c r="V354" s="28"/>
      <c r="W354" s="27"/>
      <c r="X354" s="28"/>
      <c r="Y354" s="27"/>
      <c r="Z354" s="27"/>
      <c r="AA354" s="27"/>
      <c r="AB354" s="27"/>
      <c r="AC354" s="29"/>
      <c r="AD354" s="31" t="s">
        <v>783</v>
      </c>
      <c r="AE354" s="31" t="s">
        <v>40</v>
      </c>
      <c r="AF354" s="26">
        <v>0.5</v>
      </c>
      <c r="AG354" s="30">
        <f>SUM(F354,H354,J354,L354,N354,P354,R354,U354,W354,Y354,Z354,AA354,AB354)</f>
        <v>0</v>
      </c>
      <c r="AH354" s="30">
        <f t="shared" si="20"/>
        <v>0</v>
      </c>
      <c r="AI354" s="28">
        <f>SUM(G354,I354,K354,M354,O354,Q354,S354,T354,V354,X354)</f>
        <v>0.25</v>
      </c>
      <c r="AJ354" s="39">
        <f t="shared" si="21"/>
        <v>0.25</v>
      </c>
      <c r="AK354" s="40">
        <f>YEAR(C354)-YEAR(B354)+1</f>
        <v>6</v>
      </c>
      <c r="AL354" s="40">
        <f t="shared" si="22"/>
        <v>1.7999999999999998</v>
      </c>
      <c r="AM354" s="39">
        <f>AF354+AH354+AJ354+AL354+AC354</f>
        <v>2.5499999999999998</v>
      </c>
      <c r="AN354" s="37">
        <f t="shared" si="23"/>
        <v>2.5499999999999998</v>
      </c>
      <c r="AO354" s="33"/>
    </row>
    <row r="355" spans="1:41" s="8" customFormat="1" ht="15.75" x14ac:dyDescent="0.25">
      <c r="A355" s="23">
        <v>280719</v>
      </c>
      <c r="B355" s="24">
        <v>43467</v>
      </c>
      <c r="C355" s="24">
        <v>45291</v>
      </c>
      <c r="D355" s="25" t="s">
        <v>598</v>
      </c>
      <c r="F355" s="27"/>
      <c r="G355" s="28">
        <v>0.25</v>
      </c>
      <c r="H355" s="27"/>
      <c r="I355" s="28"/>
      <c r="J355" s="27"/>
      <c r="K355" s="28"/>
      <c r="L355" s="27"/>
      <c r="M355" s="28">
        <v>0.25</v>
      </c>
      <c r="N355" s="27"/>
      <c r="O355" s="28"/>
      <c r="P355" s="27"/>
      <c r="Q355" s="28">
        <v>0.25</v>
      </c>
      <c r="R355" s="27"/>
      <c r="S355" s="28"/>
      <c r="T355" s="28"/>
      <c r="U355" s="27"/>
      <c r="V355" s="28">
        <v>0.25</v>
      </c>
      <c r="W355" s="27"/>
      <c r="X355" s="28"/>
      <c r="Y355" s="27"/>
      <c r="Z355" s="27"/>
      <c r="AA355" s="27"/>
      <c r="AB355" s="27"/>
      <c r="AC355" s="29"/>
      <c r="AD355" s="31" t="s">
        <v>597</v>
      </c>
      <c r="AE355" s="31" t="s">
        <v>352</v>
      </c>
      <c r="AF355" s="26"/>
      <c r="AG355" s="30">
        <f>SUM(F355,H355,J355,L355,N355,P355,R355,U355,W355,Y355,Z355,AA355,AB355)</f>
        <v>0</v>
      </c>
      <c r="AH355" s="30">
        <f t="shared" si="20"/>
        <v>0</v>
      </c>
      <c r="AI355" s="28">
        <f>SUM(G355,I355,K355,M355,O355,Q355,S355,T355,V355,X355)</f>
        <v>1</v>
      </c>
      <c r="AJ355" s="39">
        <f t="shared" si="21"/>
        <v>1</v>
      </c>
      <c r="AK355" s="40">
        <f>YEAR(C355)-YEAR(B355)+1</f>
        <v>5</v>
      </c>
      <c r="AL355" s="40">
        <f t="shared" si="22"/>
        <v>1.5</v>
      </c>
      <c r="AM355" s="39">
        <f>AF355+AH355+AJ355+AL355+AC355</f>
        <v>2.5</v>
      </c>
      <c r="AN355" s="37">
        <f t="shared" si="23"/>
        <v>2.5</v>
      </c>
      <c r="AO355" s="33"/>
    </row>
    <row r="356" spans="1:41" s="8" customFormat="1" ht="15.75" x14ac:dyDescent="0.25">
      <c r="A356" s="23">
        <v>282716</v>
      </c>
      <c r="B356" s="24">
        <v>43522</v>
      </c>
      <c r="C356" s="24">
        <v>45291</v>
      </c>
      <c r="D356" s="25" t="s">
        <v>618</v>
      </c>
      <c r="F356" s="27"/>
      <c r="G356" s="28">
        <v>0.25</v>
      </c>
      <c r="H356" s="27"/>
      <c r="I356" s="28">
        <v>0.25</v>
      </c>
      <c r="J356" s="27"/>
      <c r="K356" s="28"/>
      <c r="L356" s="27"/>
      <c r="M356" s="28">
        <v>0.25</v>
      </c>
      <c r="N356" s="27">
        <v>0.25</v>
      </c>
      <c r="O356" s="28"/>
      <c r="P356" s="27"/>
      <c r="Q356" s="28"/>
      <c r="R356" s="27"/>
      <c r="S356" s="28"/>
      <c r="T356" s="28"/>
      <c r="U356" s="27"/>
      <c r="V356" s="28"/>
      <c r="W356" s="27"/>
      <c r="X356" s="28"/>
      <c r="Y356" s="27"/>
      <c r="Z356" s="27"/>
      <c r="AA356" s="27"/>
      <c r="AB356" s="27"/>
      <c r="AC356" s="29"/>
      <c r="AD356" s="31" t="s">
        <v>617</v>
      </c>
      <c r="AE356" s="31" t="s">
        <v>104</v>
      </c>
      <c r="AF356" s="26"/>
      <c r="AG356" s="30">
        <f>SUM(F356,H356,J356,L356,N356,P356,R356,U356,W356,Y356,Z356,AA356,AB356)</f>
        <v>0.25</v>
      </c>
      <c r="AH356" s="30">
        <f t="shared" si="20"/>
        <v>0.25</v>
      </c>
      <c r="AI356" s="28">
        <f>SUM(G356,I356,K356,M356,O356,Q356,S356,T356,V356,X356)</f>
        <v>0.75</v>
      </c>
      <c r="AJ356" s="39">
        <f t="shared" si="21"/>
        <v>0.75</v>
      </c>
      <c r="AK356" s="40">
        <f>YEAR(C356)-YEAR(B356)+1</f>
        <v>5</v>
      </c>
      <c r="AL356" s="40">
        <f t="shared" si="22"/>
        <v>1.5</v>
      </c>
      <c r="AM356" s="39">
        <f>AF356+AH356+AJ356+AL356+AC356</f>
        <v>2.5</v>
      </c>
      <c r="AN356" s="37">
        <f t="shared" si="23"/>
        <v>2.5</v>
      </c>
      <c r="AO356" s="33"/>
    </row>
    <row r="357" spans="1:41" s="8" customFormat="1" ht="15.75" x14ac:dyDescent="0.25">
      <c r="A357" s="23">
        <v>288159</v>
      </c>
      <c r="B357" s="24">
        <v>43624</v>
      </c>
      <c r="C357" s="24">
        <v>45291</v>
      </c>
      <c r="D357" s="25" t="s">
        <v>992</v>
      </c>
      <c r="F357" s="27"/>
      <c r="G357" s="28"/>
      <c r="H357" s="27"/>
      <c r="I357" s="28"/>
      <c r="J357" s="27"/>
      <c r="K357" s="28"/>
      <c r="L357" s="27"/>
      <c r="M357" s="28"/>
      <c r="N357" s="27"/>
      <c r="O357" s="28"/>
      <c r="P357" s="27"/>
      <c r="Q357" s="28"/>
      <c r="R357" s="27"/>
      <c r="S357" s="28">
        <v>0.25</v>
      </c>
      <c r="T357" s="28">
        <v>0.25</v>
      </c>
      <c r="U357" s="27"/>
      <c r="V357" s="28"/>
      <c r="W357" s="27"/>
      <c r="X357" s="28"/>
      <c r="Y357" s="27"/>
      <c r="Z357" s="27"/>
      <c r="AA357" s="27"/>
      <c r="AB357" s="27"/>
      <c r="AC357" s="29"/>
      <c r="AD357" s="31" t="s">
        <v>990</v>
      </c>
      <c r="AE357" s="31" t="s">
        <v>248</v>
      </c>
      <c r="AF357" s="26">
        <v>0.5</v>
      </c>
      <c r="AG357" s="30">
        <f>SUM(F357,H357,J357,L357,N357,P357,R357,U357,W357,Y357,Z357,AA357,AB357)</f>
        <v>0</v>
      </c>
      <c r="AH357" s="30">
        <f t="shared" si="20"/>
        <v>0</v>
      </c>
      <c r="AI357" s="28">
        <f>SUM(G357,I357,K357,M357,O357,Q357,S357,T357,V357,X357)</f>
        <v>0.5</v>
      </c>
      <c r="AJ357" s="39">
        <f t="shared" si="21"/>
        <v>0.5</v>
      </c>
      <c r="AK357" s="40">
        <f>YEAR(C357)-YEAR(B357)+1</f>
        <v>5</v>
      </c>
      <c r="AL357" s="40">
        <f t="shared" si="22"/>
        <v>1.5</v>
      </c>
      <c r="AM357" s="39">
        <f>AF357+AH357+AJ357+AL357+AC357</f>
        <v>2.5</v>
      </c>
      <c r="AN357" s="37">
        <f t="shared" si="23"/>
        <v>2.5</v>
      </c>
      <c r="AO357" s="33"/>
    </row>
    <row r="358" spans="1:41" s="8" customFormat="1" ht="15.75" x14ac:dyDescent="0.25">
      <c r="A358" s="23">
        <v>318367</v>
      </c>
      <c r="B358" s="24">
        <v>44406</v>
      </c>
      <c r="C358" s="24">
        <v>45291</v>
      </c>
      <c r="D358" s="25" t="s">
        <v>1266</v>
      </c>
      <c r="F358" s="27"/>
      <c r="G358" s="28">
        <v>0.25</v>
      </c>
      <c r="H358" s="27"/>
      <c r="I358" s="28"/>
      <c r="J358" s="27"/>
      <c r="K358" s="28"/>
      <c r="L358" s="27"/>
      <c r="M358" s="28">
        <v>0.25</v>
      </c>
      <c r="N358" s="27"/>
      <c r="O358" s="28"/>
      <c r="P358" s="27"/>
      <c r="Q358" s="28"/>
      <c r="R358" s="27"/>
      <c r="S358" s="28"/>
      <c r="T358" s="28"/>
      <c r="U358" s="27"/>
      <c r="V358" s="28">
        <v>0.25</v>
      </c>
      <c r="W358" s="27"/>
      <c r="X358" s="28">
        <v>0.25</v>
      </c>
      <c r="Y358" s="27"/>
      <c r="Z358" s="27"/>
      <c r="AA358" s="27"/>
      <c r="AB358" s="27"/>
      <c r="AC358" s="29"/>
      <c r="AD358" s="31" t="s">
        <v>1265</v>
      </c>
      <c r="AE358" s="31" t="s">
        <v>116</v>
      </c>
      <c r="AF358" s="26">
        <v>0.5</v>
      </c>
      <c r="AG358" s="30">
        <f>SUM(F358,H358,J358,L358,N358,P358,R358,U358,W358,Y358,Z358,AA358,AB358)</f>
        <v>0</v>
      </c>
      <c r="AH358" s="30">
        <f t="shared" si="20"/>
        <v>0</v>
      </c>
      <c r="AI358" s="28">
        <f>SUM(G358,I358,K358,M358,O358,Q358,S358,T358,V358,X358)</f>
        <v>1</v>
      </c>
      <c r="AJ358" s="39">
        <f t="shared" si="21"/>
        <v>1</v>
      </c>
      <c r="AK358" s="40">
        <f>YEAR(C358)-YEAR(B358)+1</f>
        <v>3</v>
      </c>
      <c r="AL358" s="40">
        <f t="shared" si="22"/>
        <v>0.89999999999999991</v>
      </c>
      <c r="AM358" s="39">
        <f>AF358+AH358+AJ358+AL358+AC358</f>
        <v>2.4</v>
      </c>
      <c r="AN358" s="37">
        <f t="shared" si="23"/>
        <v>2.4</v>
      </c>
      <c r="AO358" s="33"/>
    </row>
    <row r="359" spans="1:41" s="8" customFormat="1" ht="15.75" x14ac:dyDescent="0.25">
      <c r="A359" s="23">
        <v>227185</v>
      </c>
      <c r="B359" s="24">
        <v>42511</v>
      </c>
      <c r="C359" s="24">
        <v>45291</v>
      </c>
      <c r="D359" s="25" t="s">
        <v>45</v>
      </c>
      <c r="F359" s="27"/>
      <c r="G359" s="28"/>
      <c r="H359" s="27"/>
      <c r="I359" s="28"/>
      <c r="J359" s="27"/>
      <c r="K359" s="28"/>
      <c r="L359" s="27"/>
      <c r="M359" s="28"/>
      <c r="N359" s="27"/>
      <c r="O359" s="28"/>
      <c r="P359" s="27"/>
      <c r="Q359" s="28"/>
      <c r="R359" s="27"/>
      <c r="S359" s="28"/>
      <c r="T359" s="28"/>
      <c r="U359" s="27"/>
      <c r="V359" s="28"/>
      <c r="W359" s="27"/>
      <c r="X359" s="28"/>
      <c r="Y359" s="27"/>
      <c r="Z359" s="27"/>
      <c r="AA359" s="27"/>
      <c r="AB359" s="27"/>
      <c r="AC359" s="29"/>
      <c r="AD359" s="31" t="s">
        <v>37</v>
      </c>
      <c r="AE359" s="31" t="s">
        <v>44</v>
      </c>
      <c r="AF359" s="26"/>
      <c r="AG359" s="30">
        <f>SUM(F359,H359,J359,L359,N359,P359,R359,U359,W359,Y359,Z359,AA359,AB359)</f>
        <v>0</v>
      </c>
      <c r="AH359" s="30">
        <f t="shared" si="20"/>
        <v>0</v>
      </c>
      <c r="AI359" s="28">
        <f>SUM(G359,I359,K359,M359,O359,Q359,S359,T359,V359,X359)</f>
        <v>0</v>
      </c>
      <c r="AJ359" s="39">
        <f t="shared" si="21"/>
        <v>0</v>
      </c>
      <c r="AK359" s="40">
        <f>YEAR(C359)-YEAR(B359)+1</f>
        <v>8</v>
      </c>
      <c r="AL359" s="40">
        <f t="shared" si="22"/>
        <v>2.4</v>
      </c>
      <c r="AM359" s="39">
        <f>AF359+AH359+AJ359+AL359+AC359</f>
        <v>2.4</v>
      </c>
      <c r="AN359" s="37">
        <f t="shared" si="23"/>
        <v>2.4</v>
      </c>
      <c r="AO359" s="33"/>
    </row>
    <row r="360" spans="1:41" s="8" customFormat="1" ht="15.75" x14ac:dyDescent="0.25">
      <c r="A360" s="23">
        <v>228834</v>
      </c>
      <c r="B360" s="24">
        <v>42567</v>
      </c>
      <c r="C360" s="24">
        <v>45291</v>
      </c>
      <c r="D360" s="25" t="s">
        <v>65</v>
      </c>
      <c r="F360" s="27"/>
      <c r="G360" s="28"/>
      <c r="H360" s="27"/>
      <c r="I360" s="28"/>
      <c r="J360" s="27"/>
      <c r="K360" s="28"/>
      <c r="L360" s="27"/>
      <c r="M360" s="28"/>
      <c r="N360" s="27"/>
      <c r="O360" s="28"/>
      <c r="P360" s="27"/>
      <c r="Q360" s="28"/>
      <c r="R360" s="27"/>
      <c r="S360" s="28"/>
      <c r="T360" s="28"/>
      <c r="U360" s="27"/>
      <c r="V360" s="28"/>
      <c r="W360" s="27"/>
      <c r="X360" s="28"/>
      <c r="Y360" s="27"/>
      <c r="Z360" s="27"/>
      <c r="AA360" s="27"/>
      <c r="AB360" s="27"/>
      <c r="AC360" s="29"/>
      <c r="AD360" s="31" t="s">
        <v>59</v>
      </c>
      <c r="AE360" s="31" t="s">
        <v>64</v>
      </c>
      <c r="AF360" s="26"/>
      <c r="AG360" s="30">
        <f>SUM(F360,H360,J360,L360,N360,P360,R360,U360,W360,Y360,Z360,AA360,AB360)</f>
        <v>0</v>
      </c>
      <c r="AH360" s="30">
        <f t="shared" si="20"/>
        <v>0</v>
      </c>
      <c r="AI360" s="28">
        <f>SUM(G360,I360,K360,M360,O360,Q360,S360,T360,V360,X360)</f>
        <v>0</v>
      </c>
      <c r="AJ360" s="39">
        <f t="shared" si="21"/>
        <v>0</v>
      </c>
      <c r="AK360" s="40">
        <f>YEAR(C360)-YEAR(B360)+1</f>
        <v>8</v>
      </c>
      <c r="AL360" s="40">
        <f t="shared" si="22"/>
        <v>2.4</v>
      </c>
      <c r="AM360" s="39">
        <f>AF360+AH360+AJ360+AL360+AC360</f>
        <v>2.4</v>
      </c>
      <c r="AN360" s="37">
        <f t="shared" si="23"/>
        <v>2.4</v>
      </c>
      <c r="AO360" s="33"/>
    </row>
    <row r="361" spans="1:41" s="8" customFormat="1" ht="15.75" x14ac:dyDescent="0.25">
      <c r="A361" s="23">
        <v>226405</v>
      </c>
      <c r="B361" s="24">
        <v>42511</v>
      </c>
      <c r="C361" s="24">
        <v>45291</v>
      </c>
      <c r="D361" s="25" t="s">
        <v>187</v>
      </c>
      <c r="F361" s="27"/>
      <c r="G361" s="28"/>
      <c r="H361" s="27"/>
      <c r="I361" s="28"/>
      <c r="J361" s="27"/>
      <c r="K361" s="28"/>
      <c r="L361" s="27"/>
      <c r="M361" s="28"/>
      <c r="N361" s="27"/>
      <c r="O361" s="28"/>
      <c r="P361" s="27"/>
      <c r="Q361" s="28"/>
      <c r="R361" s="27"/>
      <c r="S361" s="28"/>
      <c r="T361" s="28"/>
      <c r="U361" s="27"/>
      <c r="V361" s="28"/>
      <c r="W361" s="27"/>
      <c r="X361" s="28"/>
      <c r="Y361" s="27"/>
      <c r="Z361" s="27"/>
      <c r="AA361" s="27"/>
      <c r="AB361" s="27"/>
      <c r="AC361" s="29"/>
      <c r="AD361" s="31" t="s">
        <v>183</v>
      </c>
      <c r="AE361" s="31" t="s">
        <v>186</v>
      </c>
      <c r="AF361" s="26"/>
      <c r="AG361" s="30">
        <f>SUM(F361,H361,J361,L361,N361,P361,R361,U361,W361,Y361,Z361,AA361,AB361)</f>
        <v>0</v>
      </c>
      <c r="AH361" s="30">
        <f t="shared" si="20"/>
        <v>0</v>
      </c>
      <c r="AI361" s="28">
        <f>SUM(G361,I361,K361,M361,O361,Q361,S361,T361,V361,X361)</f>
        <v>0</v>
      </c>
      <c r="AJ361" s="39">
        <f t="shared" si="21"/>
        <v>0</v>
      </c>
      <c r="AK361" s="40">
        <f>YEAR(C361)-YEAR(B361)+1</f>
        <v>8</v>
      </c>
      <c r="AL361" s="40">
        <f t="shared" si="22"/>
        <v>2.4</v>
      </c>
      <c r="AM361" s="39">
        <f>AF361+AH361+AJ361+AL361+AC361</f>
        <v>2.4</v>
      </c>
      <c r="AN361" s="37">
        <f t="shared" si="23"/>
        <v>2.4</v>
      </c>
      <c r="AO361" s="33"/>
    </row>
    <row r="362" spans="1:41" s="8" customFormat="1" ht="15.75" x14ac:dyDescent="0.25">
      <c r="A362" s="23">
        <v>237100</v>
      </c>
      <c r="B362" s="24">
        <v>42676</v>
      </c>
      <c r="C362" s="24">
        <v>45291</v>
      </c>
      <c r="D362" s="25" t="s">
        <v>1036</v>
      </c>
      <c r="F362" s="27"/>
      <c r="G362" s="28"/>
      <c r="H362" s="27"/>
      <c r="I362" s="28"/>
      <c r="J362" s="27"/>
      <c r="K362" s="28"/>
      <c r="L362" s="27"/>
      <c r="M362" s="28"/>
      <c r="N362" s="27"/>
      <c r="O362" s="28"/>
      <c r="P362" s="27"/>
      <c r="Q362" s="28"/>
      <c r="R362" s="27"/>
      <c r="S362" s="28"/>
      <c r="T362" s="28"/>
      <c r="U362" s="27"/>
      <c r="V362" s="28"/>
      <c r="W362" s="27"/>
      <c r="X362" s="28"/>
      <c r="Y362" s="27"/>
      <c r="Z362" s="27"/>
      <c r="AA362" s="27"/>
      <c r="AB362" s="27"/>
      <c r="AC362" s="29"/>
      <c r="AD362" s="31" t="s">
        <v>1034</v>
      </c>
      <c r="AE362" s="31" t="s">
        <v>1035</v>
      </c>
      <c r="AF362" s="26"/>
      <c r="AG362" s="30">
        <f>SUM(F362,H362,J362,L362,N362,P362,R362,U362,W362,Y362,Z362,AA362,AB362)</f>
        <v>0</v>
      </c>
      <c r="AH362" s="30">
        <f t="shared" si="20"/>
        <v>0</v>
      </c>
      <c r="AI362" s="28">
        <f>SUM(G362,I362,K362,M362,O362,Q362,S362,T362,V362,X362)</f>
        <v>0</v>
      </c>
      <c r="AJ362" s="39">
        <f t="shared" si="21"/>
        <v>0</v>
      </c>
      <c r="AK362" s="40">
        <f>YEAR(C362)-YEAR(B362)+1</f>
        <v>8</v>
      </c>
      <c r="AL362" s="40">
        <f t="shared" si="22"/>
        <v>2.4</v>
      </c>
      <c r="AM362" s="39">
        <f>AF362+AH362+AJ362+AL362+AC362</f>
        <v>2.4</v>
      </c>
      <c r="AN362" s="37">
        <f t="shared" si="23"/>
        <v>2.4</v>
      </c>
      <c r="AO362" s="33"/>
    </row>
    <row r="363" spans="1:41" s="8" customFormat="1" ht="15.75" x14ac:dyDescent="0.25">
      <c r="A363" s="23">
        <v>237933</v>
      </c>
      <c r="B363" s="24">
        <v>42705</v>
      </c>
      <c r="C363" s="24">
        <v>45291</v>
      </c>
      <c r="D363" s="25" t="s">
        <v>1315</v>
      </c>
      <c r="F363" s="27"/>
      <c r="G363" s="28"/>
      <c r="H363" s="27"/>
      <c r="I363" s="28"/>
      <c r="J363" s="27"/>
      <c r="K363" s="28"/>
      <c r="L363" s="27"/>
      <c r="M363" s="28"/>
      <c r="N363" s="27"/>
      <c r="O363" s="28"/>
      <c r="P363" s="27"/>
      <c r="Q363" s="28"/>
      <c r="R363" s="27"/>
      <c r="S363" s="28"/>
      <c r="T363" s="28"/>
      <c r="U363" s="27"/>
      <c r="V363" s="28"/>
      <c r="W363" s="27"/>
      <c r="X363" s="28"/>
      <c r="Y363" s="27"/>
      <c r="Z363" s="27"/>
      <c r="AA363" s="27"/>
      <c r="AB363" s="27"/>
      <c r="AC363" s="29"/>
      <c r="AD363" s="31" t="s">
        <v>1313</v>
      </c>
      <c r="AE363" s="31" t="s">
        <v>1314</v>
      </c>
      <c r="AF363" s="26"/>
      <c r="AG363" s="30">
        <f>SUM(F363,H363,J363,L363,N363,P363,R363,U363,W363,Y363,Z363,AA363,AB363)</f>
        <v>0</v>
      </c>
      <c r="AH363" s="30">
        <f t="shared" si="20"/>
        <v>0</v>
      </c>
      <c r="AI363" s="28">
        <f>SUM(G363,I363,K363,M363,O363,Q363,S363,T363,V363,X363)</f>
        <v>0</v>
      </c>
      <c r="AJ363" s="39">
        <f t="shared" si="21"/>
        <v>0</v>
      </c>
      <c r="AK363" s="40">
        <f>YEAR(C363)-YEAR(B363)+1</f>
        <v>8</v>
      </c>
      <c r="AL363" s="40">
        <f t="shared" si="22"/>
        <v>2.4</v>
      </c>
      <c r="AM363" s="39">
        <f>AF363+AH363+AJ363+AL363+AC363</f>
        <v>2.4</v>
      </c>
      <c r="AN363" s="37">
        <f t="shared" si="23"/>
        <v>2.4</v>
      </c>
      <c r="AO363" s="33"/>
    </row>
    <row r="364" spans="1:41" s="8" customFormat="1" ht="15.75" x14ac:dyDescent="0.25">
      <c r="A364" s="23">
        <v>216250</v>
      </c>
      <c r="B364" s="24">
        <v>42413</v>
      </c>
      <c r="C364" s="24">
        <v>45291</v>
      </c>
      <c r="D364" s="25" t="s">
        <v>1383</v>
      </c>
      <c r="F364" s="27"/>
      <c r="G364" s="28"/>
      <c r="H364" s="27"/>
      <c r="I364" s="28"/>
      <c r="J364" s="27"/>
      <c r="K364" s="28"/>
      <c r="L364" s="27"/>
      <c r="M364" s="28"/>
      <c r="N364" s="27"/>
      <c r="O364" s="28"/>
      <c r="P364" s="27"/>
      <c r="Q364" s="28"/>
      <c r="R364" s="27"/>
      <c r="S364" s="28"/>
      <c r="T364" s="28"/>
      <c r="U364" s="27"/>
      <c r="V364" s="28"/>
      <c r="W364" s="27"/>
      <c r="X364" s="28"/>
      <c r="Y364" s="27"/>
      <c r="Z364" s="27"/>
      <c r="AA364" s="27"/>
      <c r="AB364" s="27"/>
      <c r="AC364" s="29"/>
      <c r="AD364" s="31" t="s">
        <v>1382</v>
      </c>
      <c r="AE364" s="31" t="s">
        <v>21</v>
      </c>
      <c r="AF364" s="26"/>
      <c r="AG364" s="30">
        <f>SUM(F364,H364,J364,L364,N364,P364,R364,U364,W364,Y364,Z364,AA364,AB364)</f>
        <v>0</v>
      </c>
      <c r="AH364" s="30">
        <f t="shared" si="20"/>
        <v>0</v>
      </c>
      <c r="AI364" s="28">
        <f>SUM(G364,I364,K364,M364,O364,Q364,S364,T364,V364,X364)</f>
        <v>0</v>
      </c>
      <c r="AJ364" s="39">
        <f t="shared" si="21"/>
        <v>0</v>
      </c>
      <c r="AK364" s="40">
        <f>YEAR(C364)-YEAR(B364)+1</f>
        <v>8</v>
      </c>
      <c r="AL364" s="40">
        <f t="shared" si="22"/>
        <v>2.4</v>
      </c>
      <c r="AM364" s="39">
        <f>AF364+AH364+AJ364+AL364+AC364</f>
        <v>2.4</v>
      </c>
      <c r="AN364" s="37">
        <f t="shared" si="23"/>
        <v>2.4</v>
      </c>
      <c r="AO364" s="33"/>
    </row>
    <row r="365" spans="1:41" s="8" customFormat="1" ht="15.75" x14ac:dyDescent="0.25">
      <c r="A365" s="23">
        <v>234119</v>
      </c>
      <c r="B365" s="24">
        <v>42620</v>
      </c>
      <c r="C365" s="24">
        <v>45291</v>
      </c>
      <c r="D365" s="25" t="s">
        <v>1391</v>
      </c>
      <c r="F365" s="27"/>
      <c r="G365" s="28"/>
      <c r="H365" s="27"/>
      <c r="I365" s="28"/>
      <c r="J365" s="27"/>
      <c r="K365" s="28"/>
      <c r="L365" s="27"/>
      <c r="M365" s="28"/>
      <c r="N365" s="27"/>
      <c r="O365" s="28"/>
      <c r="P365" s="27"/>
      <c r="Q365" s="28"/>
      <c r="R365" s="27"/>
      <c r="S365" s="28"/>
      <c r="T365" s="28"/>
      <c r="U365" s="27"/>
      <c r="V365" s="28"/>
      <c r="W365" s="27"/>
      <c r="X365" s="28"/>
      <c r="Y365" s="27"/>
      <c r="Z365" s="27"/>
      <c r="AA365" s="27"/>
      <c r="AB365" s="27"/>
      <c r="AC365" s="29"/>
      <c r="AD365" s="31" t="s">
        <v>1390</v>
      </c>
      <c r="AE365" s="31" t="s">
        <v>615</v>
      </c>
      <c r="AF365" s="26"/>
      <c r="AG365" s="30">
        <f>SUM(F365,H365,J365,L365,N365,P365,R365,U365,W365,Y365,Z365,AA365,AB365)</f>
        <v>0</v>
      </c>
      <c r="AH365" s="30">
        <f t="shared" si="20"/>
        <v>0</v>
      </c>
      <c r="AI365" s="28">
        <f>SUM(G365,I365,K365,M365,O365,Q365,S365,T365,V365,X365)</f>
        <v>0</v>
      </c>
      <c r="AJ365" s="39">
        <f t="shared" si="21"/>
        <v>0</v>
      </c>
      <c r="AK365" s="40">
        <f>YEAR(C365)-YEAR(B365)+1</f>
        <v>8</v>
      </c>
      <c r="AL365" s="40">
        <f t="shared" si="22"/>
        <v>2.4</v>
      </c>
      <c r="AM365" s="39">
        <f>AF365+AH365+AJ365+AL365+AC365</f>
        <v>2.4</v>
      </c>
      <c r="AN365" s="37">
        <f t="shared" si="23"/>
        <v>2.4</v>
      </c>
      <c r="AO365" s="33"/>
    </row>
    <row r="366" spans="1:41" s="8" customFormat="1" ht="15.75" x14ac:dyDescent="0.25">
      <c r="A366" s="23">
        <v>214293</v>
      </c>
      <c r="B366" s="24">
        <v>42376</v>
      </c>
      <c r="C366" s="24">
        <v>45291</v>
      </c>
      <c r="D366" s="25" t="s">
        <v>1615</v>
      </c>
      <c r="F366" s="27"/>
      <c r="G366" s="28"/>
      <c r="H366" s="27"/>
      <c r="I366" s="28"/>
      <c r="J366" s="27"/>
      <c r="K366" s="28"/>
      <c r="L366" s="27"/>
      <c r="M366" s="28"/>
      <c r="N366" s="27"/>
      <c r="O366" s="28"/>
      <c r="P366" s="27"/>
      <c r="Q366" s="28"/>
      <c r="R366" s="27"/>
      <c r="S366" s="28"/>
      <c r="T366" s="28"/>
      <c r="U366" s="27"/>
      <c r="V366" s="28"/>
      <c r="W366" s="27"/>
      <c r="X366" s="28"/>
      <c r="Y366" s="27"/>
      <c r="Z366" s="27"/>
      <c r="AA366" s="27"/>
      <c r="AB366" s="27"/>
      <c r="AC366" s="29"/>
      <c r="AD366" s="31" t="s">
        <v>231</v>
      </c>
      <c r="AE366" s="31" t="s">
        <v>1614</v>
      </c>
      <c r="AF366" s="26"/>
      <c r="AG366" s="30">
        <f>SUM(F366,H366,J366,L366,N366,P366,R366,U366,W366,Y366,Z366,AA366,AB366)</f>
        <v>0</v>
      </c>
      <c r="AH366" s="30">
        <f t="shared" si="20"/>
        <v>0</v>
      </c>
      <c r="AI366" s="28">
        <f>SUM(G366,I366,K366,M366,O366,Q366,S366,T366,V366,X366)</f>
        <v>0</v>
      </c>
      <c r="AJ366" s="39">
        <f t="shared" si="21"/>
        <v>0</v>
      </c>
      <c r="AK366" s="40">
        <f>YEAR(C366)-YEAR(B366)+1</f>
        <v>8</v>
      </c>
      <c r="AL366" s="40">
        <f t="shared" si="22"/>
        <v>2.4</v>
      </c>
      <c r="AM366" s="39">
        <f>AF366+AH366+AJ366+AL366+AC366</f>
        <v>2.4</v>
      </c>
      <c r="AN366" s="37">
        <f t="shared" si="23"/>
        <v>2.4</v>
      </c>
      <c r="AO366" s="33"/>
    </row>
    <row r="367" spans="1:41" s="8" customFormat="1" ht="15.75" x14ac:dyDescent="0.25">
      <c r="A367" s="23">
        <v>233688</v>
      </c>
      <c r="B367" s="24">
        <v>42567</v>
      </c>
      <c r="C367" s="24">
        <v>45291</v>
      </c>
      <c r="D367" s="25" t="s">
        <v>1775</v>
      </c>
      <c r="F367" s="27"/>
      <c r="G367" s="28"/>
      <c r="H367" s="27"/>
      <c r="I367" s="28"/>
      <c r="J367" s="27"/>
      <c r="K367" s="28"/>
      <c r="L367" s="27"/>
      <c r="M367" s="28"/>
      <c r="N367" s="27"/>
      <c r="O367" s="28"/>
      <c r="P367" s="27"/>
      <c r="Q367" s="28"/>
      <c r="R367" s="27"/>
      <c r="S367" s="28"/>
      <c r="T367" s="28"/>
      <c r="U367" s="27"/>
      <c r="V367" s="28"/>
      <c r="W367" s="27"/>
      <c r="X367" s="28"/>
      <c r="Y367" s="27"/>
      <c r="Z367" s="27"/>
      <c r="AA367" s="27"/>
      <c r="AB367" s="27"/>
      <c r="AC367" s="29"/>
      <c r="AD367" s="31" t="s">
        <v>1774</v>
      </c>
      <c r="AE367" s="31" t="s">
        <v>785</v>
      </c>
      <c r="AF367" s="26"/>
      <c r="AG367" s="30">
        <f>SUM(F367,H367,J367,L367,N367,P367,R367,U367,W367,Y367,Z367,AA367,AB367)</f>
        <v>0</v>
      </c>
      <c r="AH367" s="30">
        <f t="shared" si="20"/>
        <v>0</v>
      </c>
      <c r="AI367" s="28">
        <f>SUM(G367,I367,K367,M367,O367,Q367,S367,T367,V367,X367)</f>
        <v>0</v>
      </c>
      <c r="AJ367" s="39">
        <f t="shared" si="21"/>
        <v>0</v>
      </c>
      <c r="AK367" s="40">
        <f>YEAR(C367)-YEAR(B367)+1</f>
        <v>8</v>
      </c>
      <c r="AL367" s="40">
        <f t="shared" si="22"/>
        <v>2.4</v>
      </c>
      <c r="AM367" s="39">
        <f>AF367+AH367+AJ367+AL367+AC367</f>
        <v>2.4</v>
      </c>
      <c r="AN367" s="37">
        <f t="shared" si="23"/>
        <v>2.4</v>
      </c>
      <c r="AO367" s="33"/>
    </row>
    <row r="368" spans="1:41" s="8" customFormat="1" ht="15.75" x14ac:dyDescent="0.25">
      <c r="A368" s="23">
        <v>215180</v>
      </c>
      <c r="B368" s="24">
        <v>42376</v>
      </c>
      <c r="C368" s="24">
        <v>45291</v>
      </c>
      <c r="D368" s="25" t="s">
        <v>1933</v>
      </c>
      <c r="F368" s="27"/>
      <c r="G368" s="28"/>
      <c r="H368" s="27"/>
      <c r="I368" s="28"/>
      <c r="J368" s="27"/>
      <c r="K368" s="28"/>
      <c r="L368" s="27"/>
      <c r="M368" s="28"/>
      <c r="N368" s="27"/>
      <c r="O368" s="28"/>
      <c r="P368" s="27"/>
      <c r="Q368" s="28"/>
      <c r="R368" s="27"/>
      <c r="S368" s="28"/>
      <c r="T368" s="28"/>
      <c r="U368" s="27"/>
      <c r="V368" s="28"/>
      <c r="W368" s="27"/>
      <c r="X368" s="28"/>
      <c r="Y368" s="27"/>
      <c r="Z368" s="27"/>
      <c r="AA368" s="27"/>
      <c r="AB368" s="27"/>
      <c r="AC368" s="29"/>
      <c r="AD368" s="31" t="s">
        <v>1930</v>
      </c>
      <c r="AE368" s="31" t="s">
        <v>1932</v>
      </c>
      <c r="AF368" s="26"/>
      <c r="AG368" s="30">
        <f>SUM(F368,H368,J368,L368,N368,P368,R368,U368,W368,Y368,Z368,AA368,AB368)</f>
        <v>0</v>
      </c>
      <c r="AH368" s="30">
        <f t="shared" si="20"/>
        <v>0</v>
      </c>
      <c r="AI368" s="28">
        <f>SUM(G368,I368,K368,M368,O368,Q368,S368,T368,V368,X368)</f>
        <v>0</v>
      </c>
      <c r="AJ368" s="39">
        <f t="shared" si="21"/>
        <v>0</v>
      </c>
      <c r="AK368" s="40">
        <f>YEAR(C368)-YEAR(B368)+1</f>
        <v>8</v>
      </c>
      <c r="AL368" s="40">
        <f t="shared" si="22"/>
        <v>2.4</v>
      </c>
      <c r="AM368" s="39">
        <f>AF368+AH368+AJ368+AL368+AC368</f>
        <v>2.4</v>
      </c>
      <c r="AN368" s="37">
        <f t="shared" si="23"/>
        <v>2.4</v>
      </c>
      <c r="AO368" s="33"/>
    </row>
    <row r="369" spans="1:41" s="8" customFormat="1" ht="15.75" x14ac:dyDescent="0.25">
      <c r="A369" s="23">
        <v>324525</v>
      </c>
      <c r="B369" s="24">
        <v>44625</v>
      </c>
      <c r="C369" s="24">
        <v>45291</v>
      </c>
      <c r="D369" s="25" t="s">
        <v>1645</v>
      </c>
      <c r="F369" s="27"/>
      <c r="G369" s="28"/>
      <c r="H369" s="27"/>
      <c r="I369" s="28">
        <v>0.25</v>
      </c>
      <c r="J369" s="27"/>
      <c r="K369" s="28">
        <v>0.25</v>
      </c>
      <c r="L369" s="27"/>
      <c r="M369" s="28"/>
      <c r="N369" s="27"/>
      <c r="O369" s="28">
        <v>0.25</v>
      </c>
      <c r="P369" s="27"/>
      <c r="Q369" s="28"/>
      <c r="R369" s="27"/>
      <c r="S369" s="28"/>
      <c r="T369" s="28"/>
      <c r="U369" s="27"/>
      <c r="V369" s="28"/>
      <c r="W369" s="27">
        <v>0.25</v>
      </c>
      <c r="X369" s="28"/>
      <c r="Y369" s="27">
        <v>0.25</v>
      </c>
      <c r="Z369" s="27"/>
      <c r="AA369" s="27"/>
      <c r="AB369" s="27"/>
      <c r="AC369" s="29"/>
      <c r="AD369" s="31" t="s">
        <v>1644</v>
      </c>
      <c r="AE369" s="31" t="s">
        <v>868</v>
      </c>
      <c r="AF369" s="26">
        <v>0.5</v>
      </c>
      <c r="AG369" s="30">
        <f>SUM(F369,H369,J369,L369,N369,P369,R369,U369,W369,Y369,Z369,AA369,AB369)</f>
        <v>0.5</v>
      </c>
      <c r="AH369" s="30">
        <f t="shared" si="20"/>
        <v>0.5</v>
      </c>
      <c r="AI369" s="28">
        <f>SUM(G369,I369,K369,M369,O369,Q369,S369,T369,V369,X369)</f>
        <v>0.75</v>
      </c>
      <c r="AJ369" s="39">
        <f t="shared" si="21"/>
        <v>0.75</v>
      </c>
      <c r="AK369" s="40">
        <f>YEAR(C369)-YEAR(B369)+1</f>
        <v>2</v>
      </c>
      <c r="AL369" s="40">
        <f t="shared" si="22"/>
        <v>0.6</v>
      </c>
      <c r="AM369" s="39">
        <f>AF369+AH369+AJ369+AL369+AC369</f>
        <v>2.35</v>
      </c>
      <c r="AN369" s="37">
        <f t="shared" si="23"/>
        <v>2.35</v>
      </c>
      <c r="AO369" s="33"/>
    </row>
    <row r="370" spans="1:41" s="8" customFormat="1" ht="15.75" x14ac:dyDescent="0.25">
      <c r="A370" s="23">
        <v>249845</v>
      </c>
      <c r="B370" s="24">
        <v>42893</v>
      </c>
      <c r="C370" s="24">
        <v>45291</v>
      </c>
      <c r="D370" s="25" t="s">
        <v>676</v>
      </c>
      <c r="F370" s="27"/>
      <c r="G370" s="28"/>
      <c r="H370" s="27"/>
      <c r="I370" s="28"/>
      <c r="J370" s="27"/>
      <c r="K370" s="28"/>
      <c r="L370" s="27"/>
      <c r="M370" s="28"/>
      <c r="N370" s="27"/>
      <c r="O370" s="28"/>
      <c r="P370" s="27"/>
      <c r="Q370" s="28"/>
      <c r="R370" s="27">
        <v>0.25</v>
      </c>
      <c r="S370" s="28"/>
      <c r="T370" s="28"/>
      <c r="U370" s="27"/>
      <c r="V370" s="28"/>
      <c r="W370" s="27"/>
      <c r="X370" s="28"/>
      <c r="Y370" s="27"/>
      <c r="Z370" s="27"/>
      <c r="AA370" s="27"/>
      <c r="AB370" s="27"/>
      <c r="AC370" s="29"/>
      <c r="AD370" s="31" t="s">
        <v>675</v>
      </c>
      <c r="AE370" s="31" t="s">
        <v>160</v>
      </c>
      <c r="AF370" s="26"/>
      <c r="AG370" s="30">
        <f>SUM(F370,H370,J370,L370,N370,P370,R370,U370,W370,Y370,Z370,AA370,AB370)</f>
        <v>0.25</v>
      </c>
      <c r="AH370" s="30">
        <f t="shared" si="20"/>
        <v>0.25</v>
      </c>
      <c r="AI370" s="28">
        <f>SUM(G370,I370,K370,M370,O370,Q370,S370,T370,V370,X370)</f>
        <v>0</v>
      </c>
      <c r="AJ370" s="39">
        <f t="shared" si="21"/>
        <v>0</v>
      </c>
      <c r="AK370" s="40">
        <f>YEAR(C370)-YEAR(B370)+1</f>
        <v>7</v>
      </c>
      <c r="AL370" s="40">
        <f t="shared" si="22"/>
        <v>2.1</v>
      </c>
      <c r="AM370" s="39">
        <f>AF370+AH370+AJ370+AL370+AC370</f>
        <v>2.35</v>
      </c>
      <c r="AN370" s="37">
        <f t="shared" si="23"/>
        <v>2.35</v>
      </c>
      <c r="AO370" s="33"/>
    </row>
    <row r="371" spans="1:41" s="8" customFormat="1" ht="15.75" x14ac:dyDescent="0.25">
      <c r="A371" s="23">
        <v>252465</v>
      </c>
      <c r="B371" s="24">
        <v>42923</v>
      </c>
      <c r="C371" s="24">
        <v>45291</v>
      </c>
      <c r="D371" s="25" t="s">
        <v>886</v>
      </c>
      <c r="F371" s="27"/>
      <c r="G371" s="28"/>
      <c r="H371" s="27"/>
      <c r="I371" s="28"/>
      <c r="J371" s="27"/>
      <c r="K371" s="28"/>
      <c r="L371" s="27"/>
      <c r="M371" s="28"/>
      <c r="N371" s="27">
        <v>0.25</v>
      </c>
      <c r="O371" s="28"/>
      <c r="P371" s="27"/>
      <c r="Q371" s="28"/>
      <c r="R371" s="27"/>
      <c r="S371" s="28"/>
      <c r="T371" s="28"/>
      <c r="U371" s="27"/>
      <c r="V371" s="28"/>
      <c r="W371" s="27"/>
      <c r="X371" s="28"/>
      <c r="Y371" s="27"/>
      <c r="Z371" s="27"/>
      <c r="AA371" s="27"/>
      <c r="AB371" s="27"/>
      <c r="AC371" s="29"/>
      <c r="AD371" s="31" t="s">
        <v>885</v>
      </c>
      <c r="AE371" s="31" t="s">
        <v>639</v>
      </c>
      <c r="AF371" s="26"/>
      <c r="AG371" s="30">
        <f>SUM(F371,H371,J371,L371,N371,P371,R371,U371,W371,Y371,Z371,AA371,AB371)</f>
        <v>0.25</v>
      </c>
      <c r="AH371" s="30">
        <f t="shared" si="20"/>
        <v>0.25</v>
      </c>
      <c r="AI371" s="28">
        <f>SUM(G371,I371,K371,M371,O371,Q371,S371,T371,V371,X371)</f>
        <v>0</v>
      </c>
      <c r="AJ371" s="39">
        <f t="shared" si="21"/>
        <v>0</v>
      </c>
      <c r="AK371" s="40">
        <f>YEAR(C371)-YEAR(B371)+1</f>
        <v>7</v>
      </c>
      <c r="AL371" s="40">
        <f t="shared" si="22"/>
        <v>2.1</v>
      </c>
      <c r="AM371" s="39">
        <f>AF371+AH371+AJ371+AL371+AC371</f>
        <v>2.35</v>
      </c>
      <c r="AN371" s="37">
        <f t="shared" si="23"/>
        <v>2.35</v>
      </c>
      <c r="AO371" s="33"/>
    </row>
    <row r="372" spans="1:41" s="8" customFormat="1" ht="15.75" x14ac:dyDescent="0.25">
      <c r="A372" s="23">
        <v>260934</v>
      </c>
      <c r="B372" s="24">
        <v>43152</v>
      </c>
      <c r="C372" s="24">
        <v>45291</v>
      </c>
      <c r="D372" s="25" t="s">
        <v>987</v>
      </c>
      <c r="F372" s="27"/>
      <c r="G372" s="28"/>
      <c r="H372" s="27"/>
      <c r="I372" s="28"/>
      <c r="J372" s="27"/>
      <c r="K372" s="28"/>
      <c r="L372" s="27"/>
      <c r="M372" s="28"/>
      <c r="N372" s="27"/>
      <c r="O372" s="28"/>
      <c r="P372" s="27"/>
      <c r="Q372" s="28"/>
      <c r="R372" s="27"/>
      <c r="S372" s="28"/>
      <c r="T372" s="28"/>
      <c r="U372" s="27"/>
      <c r="V372" s="28"/>
      <c r="W372" s="27"/>
      <c r="X372" s="28"/>
      <c r="Y372" s="27"/>
      <c r="Z372" s="27"/>
      <c r="AA372" s="27"/>
      <c r="AB372" s="27"/>
      <c r="AC372" s="29"/>
      <c r="AD372" s="31" t="s">
        <v>986</v>
      </c>
      <c r="AE372" s="31" t="s">
        <v>636</v>
      </c>
      <c r="AF372" s="26">
        <v>0.5</v>
      </c>
      <c r="AG372" s="30">
        <f>SUM(F372,H372,J372,L372,N372,P372,R372,U372,W372,Y372,Z372,AA372,AB372)</f>
        <v>0</v>
      </c>
      <c r="AH372" s="30">
        <f t="shared" si="20"/>
        <v>0</v>
      </c>
      <c r="AI372" s="28">
        <f>SUM(G372,I372,K372,M372,O372,Q372,S372,T372,V372,X372)</f>
        <v>0</v>
      </c>
      <c r="AJ372" s="39">
        <f t="shared" si="21"/>
        <v>0</v>
      </c>
      <c r="AK372" s="40">
        <f>YEAR(C372)-YEAR(B372)+1</f>
        <v>6</v>
      </c>
      <c r="AL372" s="40">
        <f t="shared" si="22"/>
        <v>1.7999999999999998</v>
      </c>
      <c r="AM372" s="39">
        <f>AF372+AH372+AJ372+AL372+AC372</f>
        <v>2.2999999999999998</v>
      </c>
      <c r="AN372" s="37">
        <f t="shared" si="23"/>
        <v>2.2999999999999998</v>
      </c>
      <c r="AO372" s="33"/>
    </row>
    <row r="373" spans="1:41" s="8" customFormat="1" ht="15.75" x14ac:dyDescent="0.25">
      <c r="A373" s="23">
        <v>260963</v>
      </c>
      <c r="B373" s="24">
        <v>43152</v>
      </c>
      <c r="C373" s="24">
        <v>45291</v>
      </c>
      <c r="D373" s="25" t="s">
        <v>1186</v>
      </c>
      <c r="F373" s="27"/>
      <c r="G373" s="28"/>
      <c r="H373" s="27"/>
      <c r="I373" s="28"/>
      <c r="J373" s="27"/>
      <c r="K373" s="28"/>
      <c r="L373" s="27"/>
      <c r="M373" s="28"/>
      <c r="N373" s="27"/>
      <c r="O373" s="28"/>
      <c r="P373" s="27"/>
      <c r="Q373" s="28"/>
      <c r="R373" s="27"/>
      <c r="S373" s="28"/>
      <c r="T373" s="28"/>
      <c r="U373" s="27"/>
      <c r="V373" s="28"/>
      <c r="W373" s="27"/>
      <c r="X373" s="28"/>
      <c r="Y373" s="27"/>
      <c r="Z373" s="27"/>
      <c r="AA373" s="27"/>
      <c r="AB373" s="27"/>
      <c r="AC373" s="29"/>
      <c r="AD373" s="31" t="s">
        <v>1185</v>
      </c>
      <c r="AE373" s="31" t="s">
        <v>639</v>
      </c>
      <c r="AF373" s="26">
        <v>0.5</v>
      </c>
      <c r="AG373" s="30">
        <f>SUM(F373,H373,J373,L373,N373,P373,R373,U373,W373,Y373,Z373,AA373,AB373)</f>
        <v>0</v>
      </c>
      <c r="AH373" s="30">
        <f t="shared" si="20"/>
        <v>0</v>
      </c>
      <c r="AI373" s="28">
        <f>SUM(G373,I373,K373,M373,O373,Q373,S373,T373,V373,X373)</f>
        <v>0</v>
      </c>
      <c r="AJ373" s="39">
        <f t="shared" si="21"/>
        <v>0</v>
      </c>
      <c r="AK373" s="40">
        <f>YEAR(C373)-YEAR(B373)+1</f>
        <v>6</v>
      </c>
      <c r="AL373" s="40">
        <f t="shared" si="22"/>
        <v>1.7999999999999998</v>
      </c>
      <c r="AM373" s="39">
        <f>AF373+AH373+AJ373+AL373+AC373</f>
        <v>2.2999999999999998</v>
      </c>
      <c r="AN373" s="37">
        <f t="shared" si="23"/>
        <v>2.2999999999999998</v>
      </c>
      <c r="AO373" s="33"/>
    </row>
    <row r="374" spans="1:41" s="8" customFormat="1" ht="15.75" x14ac:dyDescent="0.25">
      <c r="A374" s="23">
        <v>259555</v>
      </c>
      <c r="B374" s="24">
        <v>43103</v>
      </c>
      <c r="C374" s="24">
        <v>45291</v>
      </c>
      <c r="D374" s="25" t="s">
        <v>1876</v>
      </c>
      <c r="F374" s="27"/>
      <c r="G374" s="28"/>
      <c r="H374" s="27"/>
      <c r="I374" s="28"/>
      <c r="J374" s="27"/>
      <c r="K374" s="28"/>
      <c r="L374" s="27"/>
      <c r="M374" s="28"/>
      <c r="N374" s="27"/>
      <c r="O374" s="28"/>
      <c r="P374" s="27"/>
      <c r="Q374" s="28"/>
      <c r="R374" s="27"/>
      <c r="S374" s="28"/>
      <c r="T374" s="28"/>
      <c r="U374" s="27"/>
      <c r="V374" s="28"/>
      <c r="W374" s="27"/>
      <c r="X374" s="28"/>
      <c r="Y374" s="27"/>
      <c r="Z374" s="27"/>
      <c r="AA374" s="27"/>
      <c r="AB374" s="27"/>
      <c r="AC374" s="29"/>
      <c r="AD374" s="31" t="s">
        <v>1875</v>
      </c>
      <c r="AE374" s="31" t="s">
        <v>40</v>
      </c>
      <c r="AF374" s="26">
        <v>0.5</v>
      </c>
      <c r="AG374" s="30">
        <f>SUM(F374,H374,J374,L374,N374,P374,R374,U374,W374,Y374,Z374,AA374,AB374)</f>
        <v>0</v>
      </c>
      <c r="AH374" s="30">
        <f t="shared" si="20"/>
        <v>0</v>
      </c>
      <c r="AI374" s="28">
        <f>SUM(G374,I374,K374,M374,O374,Q374,S374,T374,V374,X374)</f>
        <v>0</v>
      </c>
      <c r="AJ374" s="39">
        <f t="shared" si="21"/>
        <v>0</v>
      </c>
      <c r="AK374" s="40">
        <f>YEAR(C374)-YEAR(B374)+1</f>
        <v>6</v>
      </c>
      <c r="AL374" s="40">
        <f t="shared" si="22"/>
        <v>1.7999999999999998</v>
      </c>
      <c r="AM374" s="39">
        <f>AF374+AH374+AJ374+AL374+AC374</f>
        <v>2.2999999999999998</v>
      </c>
      <c r="AN374" s="37">
        <f t="shared" si="23"/>
        <v>2.2999999999999998</v>
      </c>
      <c r="AO374" s="33"/>
    </row>
    <row r="375" spans="1:41" s="8" customFormat="1" ht="15.75" x14ac:dyDescent="0.25">
      <c r="A375" s="23">
        <v>285132</v>
      </c>
      <c r="B375" s="24">
        <v>43587</v>
      </c>
      <c r="C375" s="24">
        <v>45291</v>
      </c>
      <c r="D375" s="25" t="s">
        <v>1254</v>
      </c>
      <c r="F375" s="27"/>
      <c r="G375" s="28"/>
      <c r="H375" s="27"/>
      <c r="I375" s="28"/>
      <c r="J375" s="27"/>
      <c r="K375" s="28"/>
      <c r="L375" s="27"/>
      <c r="M375" s="28"/>
      <c r="N375" s="27"/>
      <c r="O375" s="28"/>
      <c r="P375" s="27"/>
      <c r="Q375" s="28"/>
      <c r="R375" s="27"/>
      <c r="S375" s="28"/>
      <c r="T375" s="28">
        <v>0.25</v>
      </c>
      <c r="U375" s="27"/>
      <c r="V375" s="28"/>
      <c r="W375" s="27"/>
      <c r="X375" s="28"/>
      <c r="Y375" s="27"/>
      <c r="Z375" s="27"/>
      <c r="AA375" s="27"/>
      <c r="AB375" s="27"/>
      <c r="AC375" s="29"/>
      <c r="AD375" s="31" t="s">
        <v>1252</v>
      </c>
      <c r="AE375" s="31" t="s">
        <v>339</v>
      </c>
      <c r="AF375" s="26">
        <v>0.5</v>
      </c>
      <c r="AG375" s="30">
        <f>SUM(F375,H375,J375,L375,N375,P375,R375,U375,W375,Y375,Z375,AA375,AB375)</f>
        <v>0</v>
      </c>
      <c r="AH375" s="30">
        <f t="shared" si="20"/>
        <v>0</v>
      </c>
      <c r="AI375" s="28">
        <f>SUM(G375,I375,K375,M375,O375,Q375,S375,T375,V375,X375)</f>
        <v>0.25</v>
      </c>
      <c r="AJ375" s="39">
        <f t="shared" si="21"/>
        <v>0.25</v>
      </c>
      <c r="AK375" s="40">
        <f>YEAR(C375)-YEAR(B375)+1</f>
        <v>5</v>
      </c>
      <c r="AL375" s="40">
        <f t="shared" si="22"/>
        <v>1.5</v>
      </c>
      <c r="AM375" s="39">
        <f>AF375+AH375+AJ375+AL375+AC375</f>
        <v>2.25</v>
      </c>
      <c r="AN375" s="37">
        <f t="shared" si="23"/>
        <v>2.25</v>
      </c>
      <c r="AO375" s="33"/>
    </row>
    <row r="376" spans="1:41" s="8" customFormat="1" ht="15.75" x14ac:dyDescent="0.25">
      <c r="A376" s="23">
        <v>296550</v>
      </c>
      <c r="B376" s="24">
        <v>43778</v>
      </c>
      <c r="C376" s="24">
        <v>45291</v>
      </c>
      <c r="D376" s="25" t="s">
        <v>1247</v>
      </c>
      <c r="F376" s="27"/>
      <c r="G376" s="28">
        <v>0.25</v>
      </c>
      <c r="H376" s="27"/>
      <c r="I376" s="28"/>
      <c r="J376" s="27"/>
      <c r="K376" s="28"/>
      <c r="L376" s="27"/>
      <c r="M376" s="28"/>
      <c r="N376" s="27"/>
      <c r="O376" s="28">
        <v>0.25</v>
      </c>
      <c r="P376" s="27"/>
      <c r="Q376" s="28">
        <v>0.25</v>
      </c>
      <c r="R376" s="27"/>
      <c r="S376" s="28"/>
      <c r="T376" s="28"/>
      <c r="U376" s="27"/>
      <c r="V376" s="28"/>
      <c r="W376" s="27"/>
      <c r="X376" s="28"/>
      <c r="Y376" s="27"/>
      <c r="Z376" s="27"/>
      <c r="AA376" s="27"/>
      <c r="AB376" s="27"/>
      <c r="AC376" s="29"/>
      <c r="AD376" s="31" t="s">
        <v>1246</v>
      </c>
      <c r="AE376" s="31" t="s">
        <v>452</v>
      </c>
      <c r="AF376" s="26"/>
      <c r="AG376" s="30">
        <f>SUM(F376,H376,J376,L376,N376,P376,R376,U376,W376,Y376,Z376,AA376,AB376)</f>
        <v>0</v>
      </c>
      <c r="AH376" s="30">
        <f t="shared" si="20"/>
        <v>0</v>
      </c>
      <c r="AI376" s="28">
        <f>SUM(G376,I376,K376,M376,O376,Q376,S376,T376,V376,X376)</f>
        <v>0.75</v>
      </c>
      <c r="AJ376" s="39">
        <f t="shared" si="21"/>
        <v>0.75</v>
      </c>
      <c r="AK376" s="40">
        <f>YEAR(C376)-YEAR(B376)+1</f>
        <v>5</v>
      </c>
      <c r="AL376" s="40">
        <f t="shared" si="22"/>
        <v>1.5</v>
      </c>
      <c r="AM376" s="39">
        <f>AF376+AH376+AJ376+AL376+AC376</f>
        <v>2.25</v>
      </c>
      <c r="AN376" s="37">
        <f t="shared" si="23"/>
        <v>2.25</v>
      </c>
      <c r="AO376" s="33"/>
    </row>
    <row r="377" spans="1:41" s="8" customFormat="1" ht="15.75" x14ac:dyDescent="0.25">
      <c r="A377" s="23">
        <v>284749</v>
      </c>
      <c r="B377" s="24">
        <v>43555</v>
      </c>
      <c r="C377" s="24">
        <v>45291</v>
      </c>
      <c r="D377" s="25" t="s">
        <v>175</v>
      </c>
      <c r="F377" s="27"/>
      <c r="G377" s="28"/>
      <c r="H377" s="27"/>
      <c r="I377" s="28">
        <v>0.25</v>
      </c>
      <c r="J377" s="27"/>
      <c r="K377" s="28"/>
      <c r="L377" s="27"/>
      <c r="M377" s="28"/>
      <c r="N377" s="27"/>
      <c r="O377" s="28">
        <v>0.25</v>
      </c>
      <c r="P377" s="27"/>
      <c r="Q377" s="28"/>
      <c r="R377" s="27"/>
      <c r="S377" s="28"/>
      <c r="T377" s="28"/>
      <c r="U377" s="27"/>
      <c r="V377" s="28">
        <v>0.25</v>
      </c>
      <c r="W377" s="27"/>
      <c r="X377" s="28"/>
      <c r="Y377" s="27"/>
      <c r="Z377" s="27"/>
      <c r="AA377" s="27"/>
      <c r="AB377" s="27"/>
      <c r="AC377" s="29"/>
      <c r="AD377" s="31" t="s">
        <v>164</v>
      </c>
      <c r="AE377" s="31" t="s">
        <v>174</v>
      </c>
      <c r="AF377" s="26"/>
      <c r="AG377" s="30">
        <f>SUM(F377,H377,J377,L377,N377,P377,R377,U377,W377,Y377,Z377,AA377,AB377)</f>
        <v>0</v>
      </c>
      <c r="AH377" s="30">
        <f t="shared" si="20"/>
        <v>0</v>
      </c>
      <c r="AI377" s="28">
        <f>SUM(G377,I377,K377,M377,O377,Q377,S377,T377,V377,X377)</f>
        <v>0.75</v>
      </c>
      <c r="AJ377" s="39">
        <f t="shared" si="21"/>
        <v>0.75</v>
      </c>
      <c r="AK377" s="40">
        <f>YEAR(C377)-YEAR(B377)+1</f>
        <v>5</v>
      </c>
      <c r="AL377" s="40">
        <f t="shared" si="22"/>
        <v>1.5</v>
      </c>
      <c r="AM377" s="39">
        <f>AF377+AH377+AJ377+AL377+AC377</f>
        <v>2.25</v>
      </c>
      <c r="AN377" s="37">
        <f t="shared" si="23"/>
        <v>2.25</v>
      </c>
      <c r="AO377" s="33"/>
    </row>
    <row r="378" spans="1:41" s="8" customFormat="1" ht="15.75" x14ac:dyDescent="0.25">
      <c r="A378" s="23">
        <v>280815</v>
      </c>
      <c r="B378" s="24">
        <v>43467</v>
      </c>
      <c r="C378" s="24">
        <v>45291</v>
      </c>
      <c r="D378" s="25" t="s">
        <v>668</v>
      </c>
      <c r="F378" s="27"/>
      <c r="G378" s="28"/>
      <c r="H378" s="27"/>
      <c r="I378" s="28"/>
      <c r="J378" s="27"/>
      <c r="K378" s="28"/>
      <c r="L378" s="27"/>
      <c r="M378" s="28"/>
      <c r="N378" s="27"/>
      <c r="O378" s="28"/>
      <c r="P378" s="27"/>
      <c r="Q378" s="28"/>
      <c r="R378" s="27"/>
      <c r="S378" s="28"/>
      <c r="T378" s="28"/>
      <c r="U378" s="27"/>
      <c r="V378" s="28"/>
      <c r="W378" s="27"/>
      <c r="X378" s="28"/>
      <c r="Y378" s="27"/>
      <c r="Z378" s="27">
        <v>0.25</v>
      </c>
      <c r="AA378" s="27"/>
      <c r="AB378" s="27"/>
      <c r="AC378" s="29"/>
      <c r="AD378" s="31" t="s">
        <v>667</v>
      </c>
      <c r="AE378" s="31" t="s">
        <v>69</v>
      </c>
      <c r="AF378" s="26">
        <v>0.5</v>
      </c>
      <c r="AG378" s="30">
        <f>SUM(F378,H378,J378,L378,N378,P378,R378,U378,W378,Y378,Z378,AA378,AB378)</f>
        <v>0.25</v>
      </c>
      <c r="AH378" s="30">
        <f t="shared" si="20"/>
        <v>0.25</v>
      </c>
      <c r="AI378" s="28">
        <f>SUM(G378,I378,K378,M378,O378,Q378,S378,T378,V378,X378)</f>
        <v>0</v>
      </c>
      <c r="AJ378" s="39">
        <f t="shared" si="21"/>
        <v>0</v>
      </c>
      <c r="AK378" s="40">
        <f>YEAR(C378)-YEAR(B378)+1</f>
        <v>5</v>
      </c>
      <c r="AL378" s="40">
        <f t="shared" si="22"/>
        <v>1.5</v>
      </c>
      <c r="AM378" s="39">
        <f>AF378+AH378+AJ378+AL378+AC378</f>
        <v>2.25</v>
      </c>
      <c r="AN378" s="37">
        <f t="shared" si="23"/>
        <v>2.25</v>
      </c>
      <c r="AO378" s="33"/>
    </row>
    <row r="379" spans="1:41" s="8" customFormat="1" ht="15.75" x14ac:dyDescent="0.25">
      <c r="A379" s="23">
        <v>296516</v>
      </c>
      <c r="B379" s="24">
        <v>43778</v>
      </c>
      <c r="C379" s="24">
        <v>45291</v>
      </c>
      <c r="D379" s="25" t="s">
        <v>904</v>
      </c>
      <c r="F379" s="27"/>
      <c r="G379" s="28"/>
      <c r="H379" s="27"/>
      <c r="I379" s="28"/>
      <c r="J379" s="27"/>
      <c r="K379" s="28"/>
      <c r="L379" s="27"/>
      <c r="M379" s="28"/>
      <c r="N379" s="27"/>
      <c r="O379" s="28"/>
      <c r="P379" s="27"/>
      <c r="Q379" s="28"/>
      <c r="R379" s="27">
        <v>0.25</v>
      </c>
      <c r="S379" s="28"/>
      <c r="T379" s="28"/>
      <c r="U379" s="27"/>
      <c r="V379" s="28"/>
      <c r="W379" s="27"/>
      <c r="X379" s="28"/>
      <c r="Y379" s="27"/>
      <c r="Z379" s="27"/>
      <c r="AA379" s="27"/>
      <c r="AB379" s="27"/>
      <c r="AC379" s="29"/>
      <c r="AD379" s="31" t="s">
        <v>903</v>
      </c>
      <c r="AE379" s="31" t="s">
        <v>231</v>
      </c>
      <c r="AF379" s="26">
        <v>0.5</v>
      </c>
      <c r="AG379" s="30">
        <f>SUM(F379,H379,J379,L379,N379,P379,R379,U379,W379,Y379,Z379,AA379,AB379)</f>
        <v>0.25</v>
      </c>
      <c r="AH379" s="30">
        <f t="shared" si="20"/>
        <v>0.25</v>
      </c>
      <c r="AI379" s="28">
        <f>SUM(G379,I379,K379,M379,O379,Q379,S379,T379,V379,X379)</f>
        <v>0</v>
      </c>
      <c r="AJ379" s="39">
        <f t="shared" si="21"/>
        <v>0</v>
      </c>
      <c r="AK379" s="40">
        <f>YEAR(C379)-YEAR(B379)+1</f>
        <v>5</v>
      </c>
      <c r="AL379" s="40">
        <f t="shared" si="22"/>
        <v>1.5</v>
      </c>
      <c r="AM379" s="39">
        <f>AF379+AH379+AJ379+AL379+AC379</f>
        <v>2.25</v>
      </c>
      <c r="AN379" s="37">
        <f t="shared" si="23"/>
        <v>2.25</v>
      </c>
      <c r="AO379" s="33"/>
    </row>
    <row r="380" spans="1:41" s="8" customFormat="1" ht="15.75" x14ac:dyDescent="0.25">
      <c r="A380" s="23">
        <v>288533</v>
      </c>
      <c r="B380" s="24">
        <v>43624</v>
      </c>
      <c r="C380" s="24">
        <v>45291</v>
      </c>
      <c r="D380" s="25" t="s">
        <v>938</v>
      </c>
      <c r="F380" s="27"/>
      <c r="G380" s="28">
        <v>0.25</v>
      </c>
      <c r="H380" s="27"/>
      <c r="I380" s="28">
        <v>0.25</v>
      </c>
      <c r="J380" s="27"/>
      <c r="K380" s="28"/>
      <c r="L380" s="27"/>
      <c r="M380" s="28">
        <v>0.25</v>
      </c>
      <c r="N380" s="27"/>
      <c r="O380" s="28"/>
      <c r="P380" s="27"/>
      <c r="Q380" s="28"/>
      <c r="R380" s="27"/>
      <c r="S380" s="28"/>
      <c r="T380" s="28"/>
      <c r="U380" s="27"/>
      <c r="V380" s="28"/>
      <c r="W380" s="27"/>
      <c r="X380" s="28"/>
      <c r="Y380" s="27"/>
      <c r="Z380" s="27"/>
      <c r="AA380" s="27"/>
      <c r="AB380" s="27"/>
      <c r="AC380" s="29"/>
      <c r="AD380" s="31" t="s">
        <v>934</v>
      </c>
      <c r="AE380" s="31" t="s">
        <v>3</v>
      </c>
      <c r="AF380" s="26"/>
      <c r="AG380" s="30">
        <f>SUM(F380,H380,J380,L380,N380,P380,R380,U380,W380,Y380,Z380,AA380,AB380)</f>
        <v>0</v>
      </c>
      <c r="AH380" s="30">
        <f t="shared" si="20"/>
        <v>0</v>
      </c>
      <c r="AI380" s="28">
        <f>SUM(G380,I380,K380,M380,O380,Q380,S380,T380,V380,X380)</f>
        <v>0.75</v>
      </c>
      <c r="AJ380" s="39">
        <f t="shared" si="21"/>
        <v>0.75</v>
      </c>
      <c r="AK380" s="40">
        <f>YEAR(C380)-YEAR(B380)+1</f>
        <v>5</v>
      </c>
      <c r="AL380" s="40">
        <f t="shared" si="22"/>
        <v>1.5</v>
      </c>
      <c r="AM380" s="39">
        <f>AF380+AH380+AJ380+AL380+AC380</f>
        <v>2.25</v>
      </c>
      <c r="AN380" s="37">
        <f t="shared" si="23"/>
        <v>2.25</v>
      </c>
      <c r="AO380" s="33"/>
    </row>
    <row r="381" spans="1:41" s="8" customFormat="1" ht="15.75" x14ac:dyDescent="0.25">
      <c r="A381" s="23">
        <v>280830</v>
      </c>
      <c r="B381" s="24">
        <v>43467</v>
      </c>
      <c r="C381" s="24">
        <v>45291</v>
      </c>
      <c r="D381" s="25" t="s">
        <v>1080</v>
      </c>
      <c r="F381" s="27"/>
      <c r="G381" s="28">
        <v>0.25</v>
      </c>
      <c r="H381" s="27"/>
      <c r="I381" s="28"/>
      <c r="J381" s="27"/>
      <c r="K381" s="28"/>
      <c r="L381" s="27"/>
      <c r="M381" s="28">
        <v>0.25</v>
      </c>
      <c r="N381" s="27"/>
      <c r="O381" s="28"/>
      <c r="P381" s="27"/>
      <c r="Q381" s="28"/>
      <c r="R381" s="27"/>
      <c r="S381" s="28"/>
      <c r="T381" s="28"/>
      <c r="U381" s="27"/>
      <c r="V381" s="28">
        <v>0.25</v>
      </c>
      <c r="W381" s="27"/>
      <c r="X381" s="28"/>
      <c r="Y381" s="27"/>
      <c r="Z381" s="27"/>
      <c r="AA381" s="27"/>
      <c r="AB381" s="27"/>
      <c r="AC381" s="29"/>
      <c r="AD381" s="31" t="s">
        <v>1079</v>
      </c>
      <c r="AE381" s="31" t="s">
        <v>443</v>
      </c>
      <c r="AF381" s="26"/>
      <c r="AG381" s="30">
        <f>SUM(F381,H381,J381,L381,N381,P381,R381,U381,W381,Y381,Z381,AA381,AB381)</f>
        <v>0</v>
      </c>
      <c r="AH381" s="30">
        <f t="shared" si="20"/>
        <v>0</v>
      </c>
      <c r="AI381" s="28">
        <f>SUM(G381,I381,K381,M381,O381,Q381,S381,T381,V381,X381)</f>
        <v>0.75</v>
      </c>
      <c r="AJ381" s="39">
        <f t="shared" si="21"/>
        <v>0.75</v>
      </c>
      <c r="AK381" s="40">
        <f>YEAR(C381)-YEAR(B381)+1</f>
        <v>5</v>
      </c>
      <c r="AL381" s="40">
        <f t="shared" si="22"/>
        <v>1.5</v>
      </c>
      <c r="AM381" s="39">
        <f>AF381+AH381+AJ381+AL381+AC381</f>
        <v>2.25</v>
      </c>
      <c r="AN381" s="37">
        <f t="shared" si="23"/>
        <v>2.25</v>
      </c>
      <c r="AO381" s="33"/>
    </row>
    <row r="382" spans="1:41" s="8" customFormat="1" ht="15.75" x14ac:dyDescent="0.25">
      <c r="A382" s="23">
        <v>284816</v>
      </c>
      <c r="B382" s="24">
        <v>43555</v>
      </c>
      <c r="C382" s="24">
        <v>45291</v>
      </c>
      <c r="D382" s="25" t="s">
        <v>1641</v>
      </c>
      <c r="F382" s="27"/>
      <c r="G382" s="28"/>
      <c r="H382" s="27"/>
      <c r="I382" s="28">
        <v>0.25</v>
      </c>
      <c r="J382" s="27"/>
      <c r="K382" s="28"/>
      <c r="L382" s="27"/>
      <c r="M382" s="28"/>
      <c r="N382" s="27"/>
      <c r="O382" s="28"/>
      <c r="P382" s="27"/>
      <c r="Q382" s="28"/>
      <c r="R382" s="27"/>
      <c r="S382" s="28"/>
      <c r="T382" s="28"/>
      <c r="U382" s="27"/>
      <c r="V382" s="28"/>
      <c r="W382" s="27"/>
      <c r="X382" s="28"/>
      <c r="Y382" s="27"/>
      <c r="Z382" s="27"/>
      <c r="AA382" s="27"/>
      <c r="AB382" s="27"/>
      <c r="AC382" s="29"/>
      <c r="AD382" s="31" t="s">
        <v>1640</v>
      </c>
      <c r="AE382" s="31" t="s">
        <v>40</v>
      </c>
      <c r="AF382" s="26">
        <v>0.5</v>
      </c>
      <c r="AG382" s="30">
        <f>SUM(F382,H382,J382,L382,N382,P382,R382,U382,W382,Y382,Z382,AA382,AB382)</f>
        <v>0</v>
      </c>
      <c r="AH382" s="30">
        <f t="shared" si="20"/>
        <v>0</v>
      </c>
      <c r="AI382" s="28">
        <f>SUM(G382,I382,K382,M382,O382,Q382,S382,T382,V382,X382)</f>
        <v>0.25</v>
      </c>
      <c r="AJ382" s="39">
        <f t="shared" si="21"/>
        <v>0.25</v>
      </c>
      <c r="AK382" s="40">
        <f>YEAR(C382)-YEAR(B382)+1</f>
        <v>5</v>
      </c>
      <c r="AL382" s="40">
        <f t="shared" si="22"/>
        <v>1.5</v>
      </c>
      <c r="AM382" s="39">
        <f>AF382+AH382+AJ382+AL382+AC382</f>
        <v>2.25</v>
      </c>
      <c r="AN382" s="37">
        <f t="shared" si="23"/>
        <v>2.25</v>
      </c>
      <c r="AO382" s="33"/>
    </row>
    <row r="383" spans="1:41" s="8" customFormat="1" ht="15.75" x14ac:dyDescent="0.25">
      <c r="A383" s="23">
        <v>280767</v>
      </c>
      <c r="B383" s="24">
        <v>43467</v>
      </c>
      <c r="C383" s="24">
        <v>45291</v>
      </c>
      <c r="D383" s="25" t="s">
        <v>1819</v>
      </c>
      <c r="F383" s="27"/>
      <c r="G383" s="28"/>
      <c r="H383" s="27"/>
      <c r="I383" s="28"/>
      <c r="J383" s="27"/>
      <c r="K383" s="28"/>
      <c r="L383" s="27"/>
      <c r="M383" s="28"/>
      <c r="N383" s="27"/>
      <c r="O383" s="28"/>
      <c r="P383" s="27"/>
      <c r="Q383" s="28"/>
      <c r="R383" s="27">
        <v>0.25</v>
      </c>
      <c r="S383" s="28"/>
      <c r="T383" s="28"/>
      <c r="U383" s="27"/>
      <c r="V383" s="28"/>
      <c r="W383" s="27"/>
      <c r="X383" s="28"/>
      <c r="Y383" s="27"/>
      <c r="Z383" s="27"/>
      <c r="AA383" s="27"/>
      <c r="AB383" s="27"/>
      <c r="AC383" s="29"/>
      <c r="AD383" s="31" t="s">
        <v>1818</v>
      </c>
      <c r="AE383" s="31" t="s">
        <v>905</v>
      </c>
      <c r="AF383" s="26">
        <v>0.5</v>
      </c>
      <c r="AG383" s="30">
        <f>SUM(F383,H383,J383,L383,N383,P383,R383,U383,W383,Y383,Z383,AA383,AB383)</f>
        <v>0.25</v>
      </c>
      <c r="AH383" s="30">
        <f t="shared" si="20"/>
        <v>0.25</v>
      </c>
      <c r="AI383" s="28">
        <f>SUM(G383,I383,K383,M383,O383,Q383,S383,T383,V383,X383)</f>
        <v>0</v>
      </c>
      <c r="AJ383" s="39">
        <f t="shared" si="21"/>
        <v>0</v>
      </c>
      <c r="AK383" s="40">
        <f>YEAR(C383)-YEAR(B383)+1</f>
        <v>5</v>
      </c>
      <c r="AL383" s="40">
        <f t="shared" si="22"/>
        <v>1.5</v>
      </c>
      <c r="AM383" s="39">
        <f>AF383+AH383+AJ383+AL383+AC383</f>
        <v>2.25</v>
      </c>
      <c r="AN383" s="37">
        <f t="shared" si="23"/>
        <v>2.25</v>
      </c>
      <c r="AO383" s="33"/>
    </row>
    <row r="384" spans="1:41" s="8" customFormat="1" ht="15.75" x14ac:dyDescent="0.25">
      <c r="A384" s="23">
        <v>283214</v>
      </c>
      <c r="B384" s="24">
        <v>43522</v>
      </c>
      <c r="C384" s="24">
        <v>45291</v>
      </c>
      <c r="D384" s="25" t="s">
        <v>1885</v>
      </c>
      <c r="F384" s="27"/>
      <c r="G384" s="28"/>
      <c r="H384" s="27"/>
      <c r="I384" s="28"/>
      <c r="J384" s="27"/>
      <c r="K384" s="28"/>
      <c r="L384" s="27"/>
      <c r="M384" s="28"/>
      <c r="N384" s="27"/>
      <c r="O384" s="28"/>
      <c r="P384" s="27"/>
      <c r="Q384" s="28">
        <v>0.25</v>
      </c>
      <c r="R384" s="27"/>
      <c r="S384" s="28"/>
      <c r="T384" s="28"/>
      <c r="U384" s="27"/>
      <c r="V384" s="28"/>
      <c r="W384" s="27"/>
      <c r="X384" s="28"/>
      <c r="Y384" s="27"/>
      <c r="Z384" s="27"/>
      <c r="AA384" s="27"/>
      <c r="AB384" s="27"/>
      <c r="AC384" s="29"/>
      <c r="AD384" s="31" t="s">
        <v>1883</v>
      </c>
      <c r="AE384" s="31" t="s">
        <v>139</v>
      </c>
      <c r="AF384" s="26">
        <v>0.5</v>
      </c>
      <c r="AG384" s="30">
        <f>SUM(F384,H384,J384,L384,N384,P384,R384,U384,W384,Y384,Z384,AA384,AB384)</f>
        <v>0</v>
      </c>
      <c r="AH384" s="30">
        <f t="shared" si="20"/>
        <v>0</v>
      </c>
      <c r="AI384" s="28">
        <f>SUM(G384,I384,K384,M384,O384,Q384,S384,T384,V384,X384)</f>
        <v>0.25</v>
      </c>
      <c r="AJ384" s="39">
        <f t="shared" si="21"/>
        <v>0.25</v>
      </c>
      <c r="AK384" s="40">
        <f>YEAR(C384)-YEAR(B384)+1</f>
        <v>5</v>
      </c>
      <c r="AL384" s="40">
        <f t="shared" si="22"/>
        <v>1.5</v>
      </c>
      <c r="AM384" s="39">
        <f>AF384+AH384+AJ384+AL384+AC384</f>
        <v>2.25</v>
      </c>
      <c r="AN384" s="37">
        <f t="shared" si="23"/>
        <v>2.25</v>
      </c>
      <c r="AO384" s="33"/>
    </row>
    <row r="385" spans="1:41" s="8" customFormat="1" ht="15.75" x14ac:dyDescent="0.25">
      <c r="A385" s="23">
        <v>297581</v>
      </c>
      <c r="B385" s="24">
        <v>43852</v>
      </c>
      <c r="C385" s="24">
        <v>45291</v>
      </c>
      <c r="D385" s="25" t="s">
        <v>588</v>
      </c>
      <c r="F385" s="27"/>
      <c r="G385" s="28"/>
      <c r="H385" s="27"/>
      <c r="I385" s="28"/>
      <c r="J385" s="27"/>
      <c r="K385" s="28"/>
      <c r="L385" s="27"/>
      <c r="M385" s="28"/>
      <c r="N385" s="27"/>
      <c r="O385" s="28"/>
      <c r="P385" s="27"/>
      <c r="Q385" s="28"/>
      <c r="R385" s="27"/>
      <c r="S385" s="28">
        <v>0.25</v>
      </c>
      <c r="T385" s="28">
        <v>0.25</v>
      </c>
      <c r="U385" s="27"/>
      <c r="V385" s="28"/>
      <c r="W385" s="27"/>
      <c r="X385" s="28"/>
      <c r="Y385" s="27"/>
      <c r="Z385" s="27"/>
      <c r="AA385" s="27"/>
      <c r="AB385" s="27"/>
      <c r="AC385" s="29"/>
      <c r="AD385" s="31" t="s">
        <v>586</v>
      </c>
      <c r="AE385" s="31" t="s">
        <v>587</v>
      </c>
      <c r="AF385" s="26">
        <v>0.5</v>
      </c>
      <c r="AG385" s="30">
        <f>SUM(F385,H385,J385,L385,N385,P385,R385,U385,W385,Y385,Z385,AA385,AB385)</f>
        <v>0</v>
      </c>
      <c r="AH385" s="30">
        <f t="shared" si="20"/>
        <v>0</v>
      </c>
      <c r="AI385" s="28">
        <f>SUM(G385,I385,K385,M385,O385,Q385,S385,T385,V385,X385)</f>
        <v>0.5</v>
      </c>
      <c r="AJ385" s="39">
        <f t="shared" si="21"/>
        <v>0.5</v>
      </c>
      <c r="AK385" s="40">
        <f>YEAR(C385)-YEAR(B385)+1</f>
        <v>4</v>
      </c>
      <c r="AL385" s="40">
        <f t="shared" si="22"/>
        <v>1.2</v>
      </c>
      <c r="AM385" s="39">
        <f>AF385+AH385+AJ385+AL385+AC385</f>
        <v>2.2000000000000002</v>
      </c>
      <c r="AN385" s="37">
        <f t="shared" si="23"/>
        <v>2.2000000000000002</v>
      </c>
      <c r="AO385" s="33"/>
    </row>
    <row r="386" spans="1:41" s="8" customFormat="1" ht="15.75" x14ac:dyDescent="0.25">
      <c r="A386" s="23">
        <v>298400</v>
      </c>
      <c r="B386" s="24">
        <v>43879</v>
      </c>
      <c r="C386" s="24">
        <v>45291</v>
      </c>
      <c r="D386" s="25" t="s">
        <v>1713</v>
      </c>
      <c r="F386" s="27"/>
      <c r="G386" s="28"/>
      <c r="H386" s="27"/>
      <c r="I386" s="28"/>
      <c r="J386" s="27"/>
      <c r="K386" s="28"/>
      <c r="L386" s="27"/>
      <c r="M386" s="28"/>
      <c r="N386" s="27"/>
      <c r="O386" s="28"/>
      <c r="P386" s="27"/>
      <c r="Q386" s="28"/>
      <c r="R386" s="27">
        <v>0.25</v>
      </c>
      <c r="S386" s="28"/>
      <c r="T386" s="28"/>
      <c r="U386" s="27">
        <v>0.25</v>
      </c>
      <c r="V386" s="28">
        <v>0.25</v>
      </c>
      <c r="W386" s="27"/>
      <c r="X386" s="28"/>
      <c r="Y386" s="27">
        <v>0.25</v>
      </c>
      <c r="Z386" s="27"/>
      <c r="AA386" s="27"/>
      <c r="AB386" s="27"/>
      <c r="AC386" s="29"/>
      <c r="AD386" s="31" t="s">
        <v>1712</v>
      </c>
      <c r="AE386" s="31" t="s">
        <v>177</v>
      </c>
      <c r="AF386" s="26"/>
      <c r="AG386" s="30">
        <f>SUM(F386,H386,J386,L386,N386,P386,R386,U386,W386,Y386,Z386,AA386,AB386)</f>
        <v>0.75</v>
      </c>
      <c r="AH386" s="30">
        <f t="shared" si="20"/>
        <v>0.75</v>
      </c>
      <c r="AI386" s="28">
        <f>SUM(G386,I386,K386,M386,O386,Q386,S386,T386,V386,X386)</f>
        <v>0.25</v>
      </c>
      <c r="AJ386" s="39">
        <f t="shared" si="21"/>
        <v>0.25</v>
      </c>
      <c r="AK386" s="40">
        <f>YEAR(C386)-YEAR(B386)+1</f>
        <v>4</v>
      </c>
      <c r="AL386" s="40">
        <f t="shared" si="22"/>
        <v>1.2</v>
      </c>
      <c r="AM386" s="39">
        <f>AF386+AH386+AJ386+AL386+AC386</f>
        <v>2.2000000000000002</v>
      </c>
      <c r="AN386" s="37">
        <f t="shared" si="23"/>
        <v>2.2000000000000002</v>
      </c>
      <c r="AO386" s="33"/>
    </row>
    <row r="387" spans="1:41" s="8" customFormat="1" ht="15.75" x14ac:dyDescent="0.25">
      <c r="A387" s="23">
        <v>309959</v>
      </c>
      <c r="B387" s="24">
        <v>44255</v>
      </c>
      <c r="C387" s="24">
        <v>45291</v>
      </c>
      <c r="D387" s="25" t="s">
        <v>1019</v>
      </c>
      <c r="F387" s="27"/>
      <c r="G387" s="28"/>
      <c r="H387" s="27"/>
      <c r="I387" s="28"/>
      <c r="J387" s="27"/>
      <c r="K387" s="28">
        <v>0.25</v>
      </c>
      <c r="L387" s="27"/>
      <c r="M387" s="28"/>
      <c r="N387" s="27"/>
      <c r="O387" s="28"/>
      <c r="P387" s="27"/>
      <c r="Q387" s="28"/>
      <c r="R387" s="27"/>
      <c r="S387" s="28">
        <v>0.25</v>
      </c>
      <c r="T387" s="28">
        <v>0.25</v>
      </c>
      <c r="U387" s="27"/>
      <c r="V387" s="28"/>
      <c r="W387" s="27"/>
      <c r="X387" s="28"/>
      <c r="Y387" s="27"/>
      <c r="Z387" s="27"/>
      <c r="AA387" s="27"/>
      <c r="AB387" s="27"/>
      <c r="AC387" s="29"/>
      <c r="AD387" s="31" t="s">
        <v>1018</v>
      </c>
      <c r="AE387" s="31" t="s">
        <v>571</v>
      </c>
      <c r="AF387" s="26">
        <v>0.5</v>
      </c>
      <c r="AG387" s="30">
        <f>SUM(F387,H387,J387,L387,N387,P387,R387,U387,W387,Y387,Z387,AA387,AB387)</f>
        <v>0</v>
      </c>
      <c r="AH387" s="30">
        <f t="shared" ref="AH387:AH450" si="24">IF(AG387&gt;=2,2,AG387)</f>
        <v>0</v>
      </c>
      <c r="AI387" s="28">
        <f>SUM(G387,I387,K387,M387,O387,Q387,S387,T387,V387,X387)</f>
        <v>0.75</v>
      </c>
      <c r="AJ387" s="39">
        <f t="shared" ref="AJ387:AJ450" si="25">IF(AI387&gt;=2,2,AI387)</f>
        <v>0.75</v>
      </c>
      <c r="AK387" s="40">
        <f>YEAR(C387)-YEAR(B387)+1</f>
        <v>3</v>
      </c>
      <c r="AL387" s="40">
        <f t="shared" ref="AL387:AL450" si="26">IF(AK387*0.3&gt;=3,3,AK387*0.3)</f>
        <v>0.89999999999999991</v>
      </c>
      <c r="AM387" s="39">
        <f>AF387+AH387+AJ387+AL387+AC387</f>
        <v>2.15</v>
      </c>
      <c r="AN387" s="37">
        <f t="shared" ref="AN387:AN450" si="27">IF(AM387&gt;=5,5,AM387)</f>
        <v>2.15</v>
      </c>
      <c r="AO387" s="33"/>
    </row>
    <row r="388" spans="1:41" s="8" customFormat="1" ht="15.75" x14ac:dyDescent="0.25">
      <c r="A388" s="23">
        <v>310134</v>
      </c>
      <c r="B388" s="24">
        <v>44259</v>
      </c>
      <c r="C388" s="24">
        <v>45291</v>
      </c>
      <c r="D388" s="25" t="s">
        <v>1758</v>
      </c>
      <c r="F388" s="27"/>
      <c r="G388" s="28">
        <v>0.25</v>
      </c>
      <c r="H388" s="27"/>
      <c r="I388" s="28">
        <v>0.25</v>
      </c>
      <c r="J388" s="27"/>
      <c r="K388" s="28"/>
      <c r="L388" s="27"/>
      <c r="M388" s="28"/>
      <c r="N388" s="27"/>
      <c r="O388" s="28">
        <v>0.25</v>
      </c>
      <c r="P388" s="27"/>
      <c r="Q388" s="28"/>
      <c r="R388" s="27"/>
      <c r="S388" s="28"/>
      <c r="T388" s="28">
        <v>0.25</v>
      </c>
      <c r="U388" s="27"/>
      <c r="V388" s="28">
        <v>0.25</v>
      </c>
      <c r="W388" s="27"/>
      <c r="X388" s="28"/>
      <c r="Y388" s="27"/>
      <c r="Z388" s="27"/>
      <c r="AA388" s="27"/>
      <c r="AB388" s="27"/>
      <c r="AC388" s="29"/>
      <c r="AD388" s="31" t="s">
        <v>1757</v>
      </c>
      <c r="AE388" s="31" t="s">
        <v>210</v>
      </c>
      <c r="AF388" s="26"/>
      <c r="AG388" s="30">
        <f>SUM(F388,H388,J388,L388,N388,P388,R388,U388,W388,Y388,Z388,AA388,AB388)</f>
        <v>0</v>
      </c>
      <c r="AH388" s="30">
        <f t="shared" si="24"/>
        <v>0</v>
      </c>
      <c r="AI388" s="28">
        <f>SUM(G388,I388,K388,M388,O388,Q388,S388,T388,V388,X388)</f>
        <v>1.25</v>
      </c>
      <c r="AJ388" s="39">
        <f t="shared" si="25"/>
        <v>1.25</v>
      </c>
      <c r="AK388" s="40">
        <f>YEAR(C388)-YEAR(B388)+1</f>
        <v>3</v>
      </c>
      <c r="AL388" s="40">
        <f t="shared" si="26"/>
        <v>0.89999999999999991</v>
      </c>
      <c r="AM388" s="39">
        <f>AF388+AH388+AJ388+AL388+AC388</f>
        <v>2.15</v>
      </c>
      <c r="AN388" s="37">
        <f t="shared" si="27"/>
        <v>2.15</v>
      </c>
      <c r="AO388" s="33"/>
    </row>
    <row r="389" spans="1:41" s="8" customFormat="1" ht="15.75" x14ac:dyDescent="0.25">
      <c r="A389" s="23">
        <v>251248</v>
      </c>
      <c r="B389" s="24">
        <v>44324</v>
      </c>
      <c r="C389" s="24">
        <v>45291</v>
      </c>
      <c r="D389" s="25" t="s">
        <v>660</v>
      </c>
      <c r="F389" s="27"/>
      <c r="G389" s="28"/>
      <c r="H389" s="27"/>
      <c r="I389" s="28">
        <v>0.25</v>
      </c>
      <c r="J389" s="27"/>
      <c r="K389" s="28"/>
      <c r="L389" s="27"/>
      <c r="M389" s="28"/>
      <c r="N389" s="27"/>
      <c r="O389" s="28">
        <v>0.25</v>
      </c>
      <c r="P389" s="27"/>
      <c r="Q389" s="28"/>
      <c r="R389" s="27"/>
      <c r="S389" s="28"/>
      <c r="T389" s="28">
        <v>0.25</v>
      </c>
      <c r="U389" s="27"/>
      <c r="V389" s="28"/>
      <c r="W389" s="27"/>
      <c r="X389" s="28"/>
      <c r="Y389" s="27"/>
      <c r="Z389" s="27"/>
      <c r="AA389" s="27"/>
      <c r="AB389" s="27"/>
      <c r="AC389" s="29"/>
      <c r="AD389" s="31" t="s">
        <v>659</v>
      </c>
      <c r="AE389" s="31" t="s">
        <v>615</v>
      </c>
      <c r="AF389" s="26">
        <v>0.5</v>
      </c>
      <c r="AG389" s="30">
        <f>SUM(F389,H389,J389,L389,N389,P389,R389,U389,W389,Y389,Z389,AA389,AB389)</f>
        <v>0</v>
      </c>
      <c r="AH389" s="30">
        <f t="shared" si="24"/>
        <v>0</v>
      </c>
      <c r="AI389" s="28">
        <f>SUM(G389,I389,K389,M389,O389,Q389,S389,T389,V389,X389)</f>
        <v>0.75</v>
      </c>
      <c r="AJ389" s="39">
        <f t="shared" si="25"/>
        <v>0.75</v>
      </c>
      <c r="AK389" s="40">
        <f>YEAR(C389)-YEAR(B389)+1</f>
        <v>3</v>
      </c>
      <c r="AL389" s="40">
        <f t="shared" si="26"/>
        <v>0.89999999999999991</v>
      </c>
      <c r="AM389" s="39">
        <f>AF389+AH389+AJ389+AL389+AC389</f>
        <v>2.15</v>
      </c>
      <c r="AN389" s="37">
        <f t="shared" si="27"/>
        <v>2.15</v>
      </c>
      <c r="AO389" s="33"/>
    </row>
    <row r="390" spans="1:41" s="8" customFormat="1" ht="15.75" x14ac:dyDescent="0.25">
      <c r="A390" s="23">
        <v>324717</v>
      </c>
      <c r="B390" s="24">
        <v>44631</v>
      </c>
      <c r="C390" s="24">
        <v>45291</v>
      </c>
      <c r="D390" s="25" t="s">
        <v>714</v>
      </c>
      <c r="F390" s="27"/>
      <c r="G390" s="28"/>
      <c r="H390" s="27"/>
      <c r="I390" s="28">
        <v>0.25</v>
      </c>
      <c r="J390" s="27"/>
      <c r="K390" s="28"/>
      <c r="L390" s="27"/>
      <c r="M390" s="28"/>
      <c r="N390" s="27"/>
      <c r="O390" s="28">
        <v>0.25</v>
      </c>
      <c r="P390" s="27"/>
      <c r="Q390" s="28"/>
      <c r="R390" s="27"/>
      <c r="S390" s="28"/>
      <c r="T390" s="28">
        <v>0.25</v>
      </c>
      <c r="U390" s="27"/>
      <c r="V390" s="28"/>
      <c r="W390" s="27"/>
      <c r="X390" s="28"/>
      <c r="Y390" s="27">
        <v>0.25</v>
      </c>
      <c r="Z390" s="27"/>
      <c r="AA390" s="27"/>
      <c r="AB390" s="27"/>
      <c r="AC390" s="29"/>
      <c r="AD390" s="31" t="s">
        <v>712</v>
      </c>
      <c r="AE390" s="31" t="s">
        <v>713</v>
      </c>
      <c r="AF390" s="26">
        <v>0.5</v>
      </c>
      <c r="AG390" s="30">
        <f>SUM(F390,H390,J390,L390,N390,P390,R390,U390,W390,Y390,Z390,AA390,AB390)</f>
        <v>0.25</v>
      </c>
      <c r="AH390" s="30">
        <f t="shared" si="24"/>
        <v>0.25</v>
      </c>
      <c r="AI390" s="28">
        <f>SUM(G390,I390,K390,M390,O390,Q390,S390,T390,V390,X390)</f>
        <v>0.75</v>
      </c>
      <c r="AJ390" s="39">
        <f t="shared" si="25"/>
        <v>0.75</v>
      </c>
      <c r="AK390" s="40">
        <f>YEAR(C390)-YEAR(B390)+1</f>
        <v>2</v>
      </c>
      <c r="AL390" s="40">
        <f t="shared" si="26"/>
        <v>0.6</v>
      </c>
      <c r="AM390" s="39">
        <f>AF390+AH390+AJ390+AL390+AC390</f>
        <v>2.1</v>
      </c>
      <c r="AN390" s="37">
        <f t="shared" si="27"/>
        <v>2.1</v>
      </c>
      <c r="AO390" s="33"/>
    </row>
    <row r="391" spans="1:41" s="8" customFormat="1" ht="15.75" x14ac:dyDescent="0.25">
      <c r="A391" s="23">
        <v>245877</v>
      </c>
      <c r="B391" s="24">
        <v>42858</v>
      </c>
      <c r="C391" s="24">
        <v>45291</v>
      </c>
      <c r="D391" s="25" t="s">
        <v>708</v>
      </c>
      <c r="F391" s="27"/>
      <c r="G391" s="28"/>
      <c r="H391" s="27"/>
      <c r="I391" s="28"/>
      <c r="J391" s="27"/>
      <c r="K391" s="28"/>
      <c r="L391" s="27"/>
      <c r="M391" s="28"/>
      <c r="N391" s="27"/>
      <c r="O391" s="28"/>
      <c r="P391" s="27"/>
      <c r="Q391" s="28"/>
      <c r="R391" s="27"/>
      <c r="S391" s="28"/>
      <c r="T391" s="28"/>
      <c r="U391" s="27"/>
      <c r="V391" s="28"/>
      <c r="W391" s="27"/>
      <c r="X391" s="28"/>
      <c r="Y391" s="27"/>
      <c r="Z391" s="27"/>
      <c r="AA391" s="27"/>
      <c r="AB391" s="27"/>
      <c r="AC391" s="29"/>
      <c r="AD391" s="31" t="s">
        <v>707</v>
      </c>
      <c r="AE391" s="31" t="s">
        <v>44</v>
      </c>
      <c r="AF391" s="26"/>
      <c r="AG391" s="30">
        <f>SUM(F391,H391,J391,L391,N391,P391,R391,U391,W391,Y391,Z391,AA391,AB391)</f>
        <v>0</v>
      </c>
      <c r="AH391" s="30">
        <f t="shared" si="24"/>
        <v>0</v>
      </c>
      <c r="AI391" s="28">
        <f>SUM(G391,I391,K391,M391,O391,Q391,S391,T391,V391,X391)</f>
        <v>0</v>
      </c>
      <c r="AJ391" s="39">
        <f t="shared" si="25"/>
        <v>0</v>
      </c>
      <c r="AK391" s="40">
        <f>YEAR(C391)-YEAR(B391)+1</f>
        <v>7</v>
      </c>
      <c r="AL391" s="40">
        <f t="shared" si="26"/>
        <v>2.1</v>
      </c>
      <c r="AM391" s="39">
        <f>AF391+AH391+AJ391+AL391+AC391</f>
        <v>2.1</v>
      </c>
      <c r="AN391" s="37">
        <f t="shared" si="27"/>
        <v>2.1</v>
      </c>
      <c r="AO391" s="33"/>
    </row>
    <row r="392" spans="1:41" s="8" customFormat="1" ht="15.75" x14ac:dyDescent="0.25">
      <c r="A392" s="23">
        <v>251266</v>
      </c>
      <c r="B392" s="24">
        <v>42893</v>
      </c>
      <c r="C392" s="24">
        <v>45291</v>
      </c>
      <c r="D392" s="25" t="s">
        <v>53</v>
      </c>
      <c r="F392" s="27"/>
      <c r="G392" s="28"/>
      <c r="H392" s="27"/>
      <c r="I392" s="28"/>
      <c r="J392" s="27"/>
      <c r="K392" s="28"/>
      <c r="L392" s="27"/>
      <c r="M392" s="28"/>
      <c r="N392" s="27"/>
      <c r="O392" s="28"/>
      <c r="P392" s="27"/>
      <c r="Q392" s="28"/>
      <c r="R392" s="27"/>
      <c r="S392" s="28"/>
      <c r="T392" s="28"/>
      <c r="U392" s="27"/>
      <c r="V392" s="28"/>
      <c r="W392" s="27"/>
      <c r="X392" s="28"/>
      <c r="Y392" s="27"/>
      <c r="Z392" s="27"/>
      <c r="AA392" s="27"/>
      <c r="AB392" s="27"/>
      <c r="AC392" s="29"/>
      <c r="AD392" s="31" t="s">
        <v>50</v>
      </c>
      <c r="AE392" s="31" t="s">
        <v>52</v>
      </c>
      <c r="AF392" s="26"/>
      <c r="AG392" s="30">
        <f>SUM(F392,H392,J392,L392,N392,P392,R392,U392,W392,Y392,Z392,AA392,AB392)</f>
        <v>0</v>
      </c>
      <c r="AH392" s="30">
        <f t="shared" si="24"/>
        <v>0</v>
      </c>
      <c r="AI392" s="28">
        <f>SUM(G392,I392,K392,M392,O392,Q392,S392,T392,V392,X392)</f>
        <v>0</v>
      </c>
      <c r="AJ392" s="39">
        <f t="shared" si="25"/>
        <v>0</v>
      </c>
      <c r="AK392" s="40">
        <f>YEAR(C392)-YEAR(B392)+1</f>
        <v>7</v>
      </c>
      <c r="AL392" s="40">
        <f t="shared" si="26"/>
        <v>2.1</v>
      </c>
      <c r="AM392" s="39">
        <f>AF392+AH392+AJ392+AL392+AC392</f>
        <v>2.1</v>
      </c>
      <c r="AN392" s="37">
        <f t="shared" si="27"/>
        <v>2.1</v>
      </c>
      <c r="AO392" s="33"/>
    </row>
    <row r="393" spans="1:41" s="8" customFormat="1" ht="15.75" x14ac:dyDescent="0.25">
      <c r="A393" s="23">
        <v>241110</v>
      </c>
      <c r="B393" s="24">
        <v>42812</v>
      </c>
      <c r="C393" s="24">
        <v>45291</v>
      </c>
      <c r="D393" s="25" t="s">
        <v>117</v>
      </c>
      <c r="F393" s="27"/>
      <c r="G393" s="28"/>
      <c r="H393" s="27"/>
      <c r="I393" s="28"/>
      <c r="J393" s="27"/>
      <c r="K393" s="28"/>
      <c r="L393" s="27"/>
      <c r="M393" s="28"/>
      <c r="N393" s="27"/>
      <c r="O393" s="28"/>
      <c r="P393" s="27"/>
      <c r="Q393" s="28"/>
      <c r="R393" s="27"/>
      <c r="S393" s="28"/>
      <c r="T393" s="28"/>
      <c r="U393" s="27"/>
      <c r="V393" s="28"/>
      <c r="W393" s="27"/>
      <c r="X393" s="28"/>
      <c r="Y393" s="27"/>
      <c r="Z393" s="27"/>
      <c r="AA393" s="27"/>
      <c r="AB393" s="27"/>
      <c r="AC393" s="29"/>
      <c r="AD393" s="31" t="s">
        <v>115</v>
      </c>
      <c r="AE393" s="31" t="s">
        <v>116</v>
      </c>
      <c r="AF393" s="26"/>
      <c r="AG393" s="30">
        <f>SUM(F393,H393,J393,L393,N393,P393,R393,U393,W393,Y393,Z393,AA393,AB393)</f>
        <v>0</v>
      </c>
      <c r="AH393" s="30">
        <f t="shared" si="24"/>
        <v>0</v>
      </c>
      <c r="AI393" s="28">
        <f>SUM(G393,I393,K393,M393,O393,Q393,S393,T393,V393,X393)</f>
        <v>0</v>
      </c>
      <c r="AJ393" s="39">
        <f t="shared" si="25"/>
        <v>0</v>
      </c>
      <c r="AK393" s="40">
        <f>YEAR(C393)-YEAR(B393)+1</f>
        <v>7</v>
      </c>
      <c r="AL393" s="40">
        <f t="shared" si="26"/>
        <v>2.1</v>
      </c>
      <c r="AM393" s="39">
        <f>AF393+AH393+AJ393+AL393+AC393</f>
        <v>2.1</v>
      </c>
      <c r="AN393" s="37">
        <f t="shared" si="27"/>
        <v>2.1</v>
      </c>
      <c r="AO393" s="33"/>
    </row>
    <row r="394" spans="1:41" s="8" customFormat="1" ht="15.75" x14ac:dyDescent="0.25">
      <c r="A394" s="23">
        <v>238902</v>
      </c>
      <c r="B394" s="24">
        <v>42738</v>
      </c>
      <c r="C394" s="24">
        <v>45291</v>
      </c>
      <c r="D394" s="25" t="s">
        <v>128</v>
      </c>
      <c r="F394" s="27"/>
      <c r="G394" s="28"/>
      <c r="H394" s="27"/>
      <c r="I394" s="28"/>
      <c r="J394" s="27"/>
      <c r="K394" s="28"/>
      <c r="L394" s="27"/>
      <c r="M394" s="28"/>
      <c r="N394" s="27"/>
      <c r="O394" s="28"/>
      <c r="P394" s="27"/>
      <c r="Q394" s="28"/>
      <c r="R394" s="27"/>
      <c r="S394" s="28"/>
      <c r="T394" s="28"/>
      <c r="U394" s="27"/>
      <c r="V394" s="28"/>
      <c r="W394" s="27"/>
      <c r="X394" s="28"/>
      <c r="Y394" s="27"/>
      <c r="Z394" s="27"/>
      <c r="AA394" s="27"/>
      <c r="AB394" s="27"/>
      <c r="AC394" s="29"/>
      <c r="AD394" s="31" t="s">
        <v>126</v>
      </c>
      <c r="AE394" s="31" t="s">
        <v>127</v>
      </c>
      <c r="AF394" s="26"/>
      <c r="AG394" s="30">
        <f>SUM(F394,H394,J394,L394,N394,P394,R394,U394,W394,Y394,Z394,AA394,AB394)</f>
        <v>0</v>
      </c>
      <c r="AH394" s="30">
        <f t="shared" si="24"/>
        <v>0</v>
      </c>
      <c r="AI394" s="28">
        <f>SUM(G394,I394,K394,M394,O394,Q394,S394,T394,V394,X394)</f>
        <v>0</v>
      </c>
      <c r="AJ394" s="39">
        <f t="shared" si="25"/>
        <v>0</v>
      </c>
      <c r="AK394" s="40">
        <f>YEAR(C394)-YEAR(B394)+1</f>
        <v>7</v>
      </c>
      <c r="AL394" s="40">
        <f t="shared" si="26"/>
        <v>2.1</v>
      </c>
      <c r="AM394" s="39">
        <f>AF394+AH394+AJ394+AL394+AC394</f>
        <v>2.1</v>
      </c>
      <c r="AN394" s="37">
        <f t="shared" si="27"/>
        <v>2.1</v>
      </c>
      <c r="AO394" s="33"/>
    </row>
    <row r="395" spans="1:41" s="8" customFormat="1" ht="15.75" x14ac:dyDescent="0.25">
      <c r="A395" s="23">
        <v>255955</v>
      </c>
      <c r="B395" s="24">
        <v>42964</v>
      </c>
      <c r="C395" s="24">
        <v>45291</v>
      </c>
      <c r="D395" s="25" t="s">
        <v>316</v>
      </c>
      <c r="F395" s="27"/>
      <c r="G395" s="28"/>
      <c r="H395" s="27"/>
      <c r="I395" s="28"/>
      <c r="J395" s="27"/>
      <c r="K395" s="28"/>
      <c r="L395" s="27"/>
      <c r="M395" s="28"/>
      <c r="N395" s="27"/>
      <c r="O395" s="28"/>
      <c r="P395" s="27"/>
      <c r="Q395" s="28"/>
      <c r="R395" s="27"/>
      <c r="S395" s="28"/>
      <c r="T395" s="28"/>
      <c r="U395" s="27"/>
      <c r="V395" s="28"/>
      <c r="W395" s="27"/>
      <c r="X395" s="28"/>
      <c r="Y395" s="27"/>
      <c r="Z395" s="27"/>
      <c r="AA395" s="27"/>
      <c r="AB395" s="27"/>
      <c r="AC395" s="29"/>
      <c r="AD395" s="31" t="s">
        <v>314</v>
      </c>
      <c r="AE395" s="31" t="s">
        <v>315</v>
      </c>
      <c r="AF395" s="26"/>
      <c r="AG395" s="30">
        <f>SUM(F395,H395,J395,L395,N395,P395,R395,U395,W395,Y395,Z395,AA395,AB395)</f>
        <v>0</v>
      </c>
      <c r="AH395" s="30">
        <f t="shared" si="24"/>
        <v>0</v>
      </c>
      <c r="AI395" s="28">
        <f>SUM(G395,I395,K395,M395,O395,Q395,S395,T395,V395,X395)</f>
        <v>0</v>
      </c>
      <c r="AJ395" s="39">
        <f t="shared" si="25"/>
        <v>0</v>
      </c>
      <c r="AK395" s="40">
        <f>YEAR(C395)-YEAR(B395)+1</f>
        <v>7</v>
      </c>
      <c r="AL395" s="40">
        <f t="shared" si="26"/>
        <v>2.1</v>
      </c>
      <c r="AM395" s="39">
        <f>AF395+AH395+AJ395+AL395+AC395</f>
        <v>2.1</v>
      </c>
      <c r="AN395" s="37">
        <f t="shared" si="27"/>
        <v>2.1</v>
      </c>
      <c r="AO395" s="33"/>
    </row>
    <row r="396" spans="1:41" s="8" customFormat="1" ht="15.75" x14ac:dyDescent="0.25">
      <c r="A396" s="23">
        <v>241008</v>
      </c>
      <c r="B396" s="24">
        <v>42812</v>
      </c>
      <c r="C396" s="24">
        <v>45291</v>
      </c>
      <c r="D396" s="25" t="s">
        <v>374</v>
      </c>
      <c r="F396" s="27"/>
      <c r="G396" s="28"/>
      <c r="H396" s="27"/>
      <c r="I396" s="28"/>
      <c r="J396" s="27"/>
      <c r="K396" s="28"/>
      <c r="L396" s="27"/>
      <c r="M396" s="28"/>
      <c r="N396" s="27"/>
      <c r="O396" s="28"/>
      <c r="P396" s="27"/>
      <c r="Q396" s="28"/>
      <c r="R396" s="27"/>
      <c r="S396" s="28"/>
      <c r="T396" s="28"/>
      <c r="U396" s="27"/>
      <c r="V396" s="28"/>
      <c r="W396" s="27"/>
      <c r="X396" s="28"/>
      <c r="Y396" s="27"/>
      <c r="Z396" s="27"/>
      <c r="AA396" s="27"/>
      <c r="AB396" s="27"/>
      <c r="AC396" s="29"/>
      <c r="AD396" s="31" t="s">
        <v>367</v>
      </c>
      <c r="AE396" s="31" t="s">
        <v>373</v>
      </c>
      <c r="AF396" s="26"/>
      <c r="AG396" s="30">
        <f>SUM(F396,H396,J396,L396,N396,P396,R396,U396,W396,Y396,Z396,AA396,AB396)</f>
        <v>0</v>
      </c>
      <c r="AH396" s="30">
        <f t="shared" si="24"/>
        <v>0</v>
      </c>
      <c r="AI396" s="28">
        <f>SUM(G396,I396,K396,M396,O396,Q396,S396,T396,V396,X396)</f>
        <v>0</v>
      </c>
      <c r="AJ396" s="39">
        <f t="shared" si="25"/>
        <v>0</v>
      </c>
      <c r="AK396" s="40">
        <f>YEAR(C396)-YEAR(B396)+1</f>
        <v>7</v>
      </c>
      <c r="AL396" s="40">
        <f t="shared" si="26"/>
        <v>2.1</v>
      </c>
      <c r="AM396" s="39">
        <f>AF396+AH396+AJ396+AL396+AC396</f>
        <v>2.1</v>
      </c>
      <c r="AN396" s="37">
        <f t="shared" si="27"/>
        <v>2.1</v>
      </c>
      <c r="AO396" s="33"/>
    </row>
    <row r="397" spans="1:41" s="8" customFormat="1" ht="15.75" x14ac:dyDescent="0.25">
      <c r="A397" s="23">
        <v>249195</v>
      </c>
      <c r="B397" s="24">
        <v>42893</v>
      </c>
      <c r="C397" s="24">
        <v>45291</v>
      </c>
      <c r="D397" s="25" t="s">
        <v>424</v>
      </c>
      <c r="F397" s="27"/>
      <c r="G397" s="28"/>
      <c r="H397" s="27"/>
      <c r="I397" s="28"/>
      <c r="J397" s="27"/>
      <c r="K397" s="28"/>
      <c r="L397" s="27"/>
      <c r="M397" s="28"/>
      <c r="N397" s="27"/>
      <c r="O397" s="28"/>
      <c r="P397" s="27"/>
      <c r="Q397" s="28"/>
      <c r="R397" s="27"/>
      <c r="S397" s="28"/>
      <c r="T397" s="28"/>
      <c r="U397" s="27"/>
      <c r="V397" s="28"/>
      <c r="W397" s="27"/>
      <c r="X397" s="28"/>
      <c r="Y397" s="27"/>
      <c r="Z397" s="27"/>
      <c r="AA397" s="27"/>
      <c r="AB397" s="27"/>
      <c r="AC397" s="29"/>
      <c r="AD397" s="31" t="s">
        <v>423</v>
      </c>
      <c r="AE397" s="31" t="s">
        <v>298</v>
      </c>
      <c r="AF397" s="26"/>
      <c r="AG397" s="30">
        <f>SUM(F397,H397,J397,L397,N397,P397,R397,U397,W397,Y397,Z397,AA397,AB397)</f>
        <v>0</v>
      </c>
      <c r="AH397" s="30">
        <f t="shared" si="24"/>
        <v>0</v>
      </c>
      <c r="AI397" s="28">
        <f>SUM(G397,I397,K397,M397,O397,Q397,S397,T397,V397,X397)</f>
        <v>0</v>
      </c>
      <c r="AJ397" s="39">
        <f t="shared" si="25"/>
        <v>0</v>
      </c>
      <c r="AK397" s="40">
        <f>YEAR(C397)-YEAR(B397)+1</f>
        <v>7</v>
      </c>
      <c r="AL397" s="40">
        <f t="shared" si="26"/>
        <v>2.1</v>
      </c>
      <c r="AM397" s="39">
        <f>AF397+AH397+AJ397+AL397+AC397</f>
        <v>2.1</v>
      </c>
      <c r="AN397" s="37">
        <f t="shared" si="27"/>
        <v>2.1</v>
      </c>
      <c r="AO397" s="33"/>
    </row>
    <row r="398" spans="1:41" s="8" customFormat="1" ht="15.75" x14ac:dyDescent="0.25">
      <c r="A398" s="23">
        <v>244244</v>
      </c>
      <c r="B398" s="24">
        <v>42812</v>
      </c>
      <c r="C398" s="24">
        <v>45291</v>
      </c>
      <c r="D398" s="25" t="s">
        <v>438</v>
      </c>
      <c r="F398" s="27"/>
      <c r="G398" s="28"/>
      <c r="H398" s="27"/>
      <c r="I398" s="28"/>
      <c r="J398" s="27"/>
      <c r="K398" s="28"/>
      <c r="L398" s="27"/>
      <c r="M398" s="28"/>
      <c r="N398" s="27"/>
      <c r="O398" s="28"/>
      <c r="P398" s="27"/>
      <c r="Q398" s="28"/>
      <c r="R398" s="27"/>
      <c r="S398" s="28"/>
      <c r="T398" s="28"/>
      <c r="U398" s="27"/>
      <c r="V398" s="28"/>
      <c r="W398" s="27"/>
      <c r="X398" s="28"/>
      <c r="Y398" s="27"/>
      <c r="Z398" s="27"/>
      <c r="AA398" s="27"/>
      <c r="AB398" s="27"/>
      <c r="AC398" s="29"/>
      <c r="AD398" s="31" t="s">
        <v>436</v>
      </c>
      <c r="AE398" s="31" t="s">
        <v>437</v>
      </c>
      <c r="AF398" s="26"/>
      <c r="AG398" s="30">
        <f>SUM(F398,H398,J398,L398,N398,P398,R398,U398,W398,Y398,Z398,AA398,AB398)</f>
        <v>0</v>
      </c>
      <c r="AH398" s="30">
        <f t="shared" si="24"/>
        <v>0</v>
      </c>
      <c r="AI398" s="28">
        <f>SUM(G398,I398,K398,M398,O398,Q398,S398,T398,V398,X398)</f>
        <v>0</v>
      </c>
      <c r="AJ398" s="39">
        <f t="shared" si="25"/>
        <v>0</v>
      </c>
      <c r="AK398" s="40">
        <f>YEAR(C398)-YEAR(B398)+1</f>
        <v>7</v>
      </c>
      <c r="AL398" s="40">
        <f t="shared" si="26"/>
        <v>2.1</v>
      </c>
      <c r="AM398" s="39">
        <f>AF398+AH398+AJ398+AL398+AC398</f>
        <v>2.1</v>
      </c>
      <c r="AN398" s="37">
        <f t="shared" si="27"/>
        <v>2.1</v>
      </c>
      <c r="AO398" s="33"/>
    </row>
    <row r="399" spans="1:41" s="8" customFormat="1" ht="15.75" x14ac:dyDescent="0.25">
      <c r="A399" s="23">
        <v>238802</v>
      </c>
      <c r="B399" s="24">
        <v>42738</v>
      </c>
      <c r="C399" s="24">
        <v>45291</v>
      </c>
      <c r="D399" s="25" t="s">
        <v>442</v>
      </c>
      <c r="F399" s="27"/>
      <c r="G399" s="28"/>
      <c r="H399" s="27"/>
      <c r="I399" s="28"/>
      <c r="J399" s="27"/>
      <c r="K399" s="28"/>
      <c r="L399" s="27"/>
      <c r="M399" s="28"/>
      <c r="N399" s="27"/>
      <c r="O399" s="28"/>
      <c r="P399" s="27"/>
      <c r="Q399" s="28"/>
      <c r="R399" s="27"/>
      <c r="S399" s="28"/>
      <c r="T399" s="28"/>
      <c r="U399" s="27"/>
      <c r="V399" s="28"/>
      <c r="W399" s="27"/>
      <c r="X399" s="28"/>
      <c r="Y399" s="27"/>
      <c r="Z399" s="27"/>
      <c r="AA399" s="27"/>
      <c r="AB399" s="27"/>
      <c r="AC399" s="29"/>
      <c r="AD399" s="31" t="s">
        <v>441</v>
      </c>
      <c r="AE399" s="31" t="s">
        <v>381</v>
      </c>
      <c r="AF399" s="26"/>
      <c r="AG399" s="30">
        <f>SUM(F399,H399,J399,L399,N399,P399,R399,U399,W399,Y399,Z399,AA399,AB399)</f>
        <v>0</v>
      </c>
      <c r="AH399" s="30">
        <f t="shared" si="24"/>
        <v>0</v>
      </c>
      <c r="AI399" s="28">
        <f>SUM(G399,I399,K399,M399,O399,Q399,S399,T399,V399,X399)</f>
        <v>0</v>
      </c>
      <c r="AJ399" s="39">
        <f t="shared" si="25"/>
        <v>0</v>
      </c>
      <c r="AK399" s="40">
        <f>YEAR(C399)-YEAR(B399)+1</f>
        <v>7</v>
      </c>
      <c r="AL399" s="40">
        <f t="shared" si="26"/>
        <v>2.1</v>
      </c>
      <c r="AM399" s="39">
        <f>AF399+AH399+AJ399+AL399+AC399</f>
        <v>2.1</v>
      </c>
      <c r="AN399" s="37">
        <f t="shared" si="27"/>
        <v>2.1</v>
      </c>
      <c r="AO399" s="33"/>
    </row>
    <row r="400" spans="1:41" s="8" customFormat="1" ht="15.75" x14ac:dyDescent="0.25">
      <c r="A400" s="23">
        <v>253755</v>
      </c>
      <c r="B400" s="24">
        <v>42923</v>
      </c>
      <c r="C400" s="24">
        <v>45291</v>
      </c>
      <c r="D400" s="25" t="s">
        <v>512</v>
      </c>
      <c r="F400" s="27"/>
      <c r="G400" s="28"/>
      <c r="H400" s="27"/>
      <c r="I400" s="28"/>
      <c r="J400" s="27"/>
      <c r="K400" s="28"/>
      <c r="L400" s="27"/>
      <c r="M400" s="28"/>
      <c r="N400" s="27"/>
      <c r="O400" s="28"/>
      <c r="P400" s="27"/>
      <c r="Q400" s="28"/>
      <c r="R400" s="27"/>
      <c r="S400" s="28"/>
      <c r="T400" s="28"/>
      <c r="U400" s="27"/>
      <c r="V400" s="28"/>
      <c r="W400" s="27"/>
      <c r="X400" s="28"/>
      <c r="Y400" s="27"/>
      <c r="Z400" s="27"/>
      <c r="AA400" s="27"/>
      <c r="AB400" s="27"/>
      <c r="AC400" s="29"/>
      <c r="AD400" s="31" t="s">
        <v>509</v>
      </c>
      <c r="AE400" s="31" t="s">
        <v>495</v>
      </c>
      <c r="AF400" s="26"/>
      <c r="AG400" s="30">
        <f>SUM(F400,H400,J400,L400,N400,P400,R400,U400,W400,Y400,Z400,AA400,AB400)</f>
        <v>0</v>
      </c>
      <c r="AH400" s="30">
        <f t="shared" si="24"/>
        <v>0</v>
      </c>
      <c r="AI400" s="28">
        <f>SUM(G400,I400,K400,M400,O400,Q400,S400,T400,V400,X400)</f>
        <v>0</v>
      </c>
      <c r="AJ400" s="39">
        <f t="shared" si="25"/>
        <v>0</v>
      </c>
      <c r="AK400" s="40">
        <f>YEAR(C400)-YEAR(B400)+1</f>
        <v>7</v>
      </c>
      <c r="AL400" s="40">
        <f t="shared" si="26"/>
        <v>2.1</v>
      </c>
      <c r="AM400" s="39">
        <f>AF400+AH400+AJ400+AL400+AC400</f>
        <v>2.1</v>
      </c>
      <c r="AN400" s="37">
        <f t="shared" si="27"/>
        <v>2.1</v>
      </c>
      <c r="AO400" s="33"/>
    </row>
    <row r="401" spans="1:41" s="8" customFormat="1" ht="15.75" x14ac:dyDescent="0.25">
      <c r="A401" s="23">
        <v>238928</v>
      </c>
      <c r="B401" s="24">
        <v>42738</v>
      </c>
      <c r="C401" s="24">
        <v>45291</v>
      </c>
      <c r="D401" s="25" t="s">
        <v>566</v>
      </c>
      <c r="F401" s="27"/>
      <c r="G401" s="28"/>
      <c r="H401" s="27"/>
      <c r="I401" s="28"/>
      <c r="J401" s="27"/>
      <c r="K401" s="28"/>
      <c r="L401" s="27"/>
      <c r="M401" s="28"/>
      <c r="N401" s="27"/>
      <c r="O401" s="28"/>
      <c r="P401" s="27"/>
      <c r="Q401" s="28"/>
      <c r="R401" s="27"/>
      <c r="S401" s="28"/>
      <c r="T401" s="28"/>
      <c r="U401" s="27"/>
      <c r="V401" s="28"/>
      <c r="W401" s="27"/>
      <c r="X401" s="28"/>
      <c r="Y401" s="27"/>
      <c r="Z401" s="27"/>
      <c r="AA401" s="27"/>
      <c r="AB401" s="27"/>
      <c r="AC401" s="29"/>
      <c r="AD401" s="31" t="s">
        <v>564</v>
      </c>
      <c r="AE401" s="31" t="s">
        <v>565</v>
      </c>
      <c r="AF401" s="26"/>
      <c r="AG401" s="30">
        <f>SUM(F401,H401,J401,L401,N401,P401,R401,U401,W401,Y401,Z401,AA401,AB401)</f>
        <v>0</v>
      </c>
      <c r="AH401" s="30">
        <f t="shared" si="24"/>
        <v>0</v>
      </c>
      <c r="AI401" s="28">
        <f>SUM(G401,I401,K401,M401,O401,Q401,S401,T401,V401,X401)</f>
        <v>0</v>
      </c>
      <c r="AJ401" s="39">
        <f t="shared" si="25"/>
        <v>0</v>
      </c>
      <c r="AK401" s="40">
        <f>YEAR(C401)-YEAR(B401)+1</f>
        <v>7</v>
      </c>
      <c r="AL401" s="40">
        <f t="shared" si="26"/>
        <v>2.1</v>
      </c>
      <c r="AM401" s="39">
        <f>AF401+AH401+AJ401+AL401+AC401</f>
        <v>2.1</v>
      </c>
      <c r="AN401" s="37">
        <f t="shared" si="27"/>
        <v>2.1</v>
      </c>
      <c r="AO401" s="33"/>
    </row>
    <row r="402" spans="1:41" s="8" customFormat="1" ht="15.75" x14ac:dyDescent="0.25">
      <c r="A402" s="23">
        <v>243864</v>
      </c>
      <c r="B402" s="24">
        <v>42812</v>
      </c>
      <c r="C402" s="24">
        <v>45291</v>
      </c>
      <c r="D402" s="25" t="s">
        <v>616</v>
      </c>
      <c r="F402" s="27"/>
      <c r="G402" s="28"/>
      <c r="H402" s="27"/>
      <c r="I402" s="28"/>
      <c r="J402" s="27"/>
      <c r="K402" s="28"/>
      <c r="L402" s="27"/>
      <c r="M402" s="28"/>
      <c r="N402" s="27"/>
      <c r="O402" s="28"/>
      <c r="P402" s="27"/>
      <c r="Q402" s="28"/>
      <c r="R402" s="27"/>
      <c r="S402" s="28"/>
      <c r="T402" s="28"/>
      <c r="U402" s="27"/>
      <c r="V402" s="28"/>
      <c r="W402" s="27"/>
      <c r="X402" s="28"/>
      <c r="Y402" s="27"/>
      <c r="Z402" s="27"/>
      <c r="AA402" s="27"/>
      <c r="AB402" s="27"/>
      <c r="AC402" s="29"/>
      <c r="AD402" s="31" t="s">
        <v>613</v>
      </c>
      <c r="AE402" s="31" t="s">
        <v>615</v>
      </c>
      <c r="AF402" s="26"/>
      <c r="AG402" s="30">
        <f>SUM(F402,H402,J402,L402,N402,P402,R402,U402,W402,Y402,Z402,AA402,AB402)</f>
        <v>0</v>
      </c>
      <c r="AH402" s="30">
        <f t="shared" si="24"/>
        <v>0</v>
      </c>
      <c r="AI402" s="28">
        <f>SUM(G402,I402,K402,M402,O402,Q402,S402,T402,V402,X402)</f>
        <v>0</v>
      </c>
      <c r="AJ402" s="39">
        <f t="shared" si="25"/>
        <v>0</v>
      </c>
      <c r="AK402" s="40">
        <f>YEAR(C402)-YEAR(B402)+1</f>
        <v>7</v>
      </c>
      <c r="AL402" s="40">
        <f t="shared" si="26"/>
        <v>2.1</v>
      </c>
      <c r="AM402" s="39">
        <f>AF402+AH402+AJ402+AL402+AC402</f>
        <v>2.1</v>
      </c>
      <c r="AN402" s="37">
        <f t="shared" si="27"/>
        <v>2.1</v>
      </c>
      <c r="AO402" s="33"/>
    </row>
    <row r="403" spans="1:41" s="8" customFormat="1" ht="15.75" x14ac:dyDescent="0.25">
      <c r="A403" s="23">
        <v>239848</v>
      </c>
      <c r="B403" s="24">
        <v>42781</v>
      </c>
      <c r="C403" s="24">
        <v>45291</v>
      </c>
      <c r="D403" s="25" t="s">
        <v>623</v>
      </c>
      <c r="F403" s="27"/>
      <c r="G403" s="28"/>
      <c r="H403" s="27"/>
      <c r="I403" s="28"/>
      <c r="J403" s="27"/>
      <c r="K403" s="28"/>
      <c r="L403" s="27"/>
      <c r="M403" s="28"/>
      <c r="N403" s="27"/>
      <c r="O403" s="28"/>
      <c r="P403" s="27"/>
      <c r="Q403" s="28"/>
      <c r="R403" s="27"/>
      <c r="S403" s="28"/>
      <c r="T403" s="28"/>
      <c r="U403" s="27"/>
      <c r="V403" s="28"/>
      <c r="W403" s="27"/>
      <c r="X403" s="28"/>
      <c r="Y403" s="27"/>
      <c r="Z403" s="27"/>
      <c r="AA403" s="27"/>
      <c r="AB403" s="27"/>
      <c r="AC403" s="29"/>
      <c r="AD403" s="31" t="s">
        <v>621</v>
      </c>
      <c r="AE403" s="31" t="s">
        <v>104</v>
      </c>
      <c r="AF403" s="26"/>
      <c r="AG403" s="30">
        <f>SUM(F403,H403,J403,L403,N403,P403,R403,U403,W403,Y403,Z403,AA403,AB403)</f>
        <v>0</v>
      </c>
      <c r="AH403" s="30">
        <f t="shared" si="24"/>
        <v>0</v>
      </c>
      <c r="AI403" s="28">
        <f>SUM(G403,I403,K403,M403,O403,Q403,S403,T403,V403,X403)</f>
        <v>0</v>
      </c>
      <c r="AJ403" s="39">
        <f t="shared" si="25"/>
        <v>0</v>
      </c>
      <c r="AK403" s="40">
        <f>YEAR(C403)-YEAR(B403)+1</f>
        <v>7</v>
      </c>
      <c r="AL403" s="40">
        <f t="shared" si="26"/>
        <v>2.1</v>
      </c>
      <c r="AM403" s="39">
        <f>AF403+AH403+AJ403+AL403+AC403</f>
        <v>2.1</v>
      </c>
      <c r="AN403" s="37">
        <f t="shared" si="27"/>
        <v>2.1</v>
      </c>
      <c r="AO403" s="33"/>
    </row>
    <row r="404" spans="1:41" s="8" customFormat="1" ht="15.75" x14ac:dyDescent="0.25">
      <c r="A404" s="23">
        <v>240891</v>
      </c>
      <c r="B404" s="24">
        <v>42781</v>
      </c>
      <c r="C404" s="24">
        <v>45291</v>
      </c>
      <c r="D404" s="25" t="s">
        <v>634</v>
      </c>
      <c r="F404" s="27"/>
      <c r="G404" s="28"/>
      <c r="H404" s="27"/>
      <c r="I404" s="28"/>
      <c r="J404" s="27"/>
      <c r="K404" s="28"/>
      <c r="L404" s="27"/>
      <c r="M404" s="28"/>
      <c r="N404" s="27"/>
      <c r="O404" s="28"/>
      <c r="P404" s="27"/>
      <c r="Q404" s="28"/>
      <c r="R404" s="27"/>
      <c r="S404" s="28"/>
      <c r="T404" s="28"/>
      <c r="U404" s="27"/>
      <c r="V404" s="28"/>
      <c r="W404" s="27"/>
      <c r="X404" s="28"/>
      <c r="Y404" s="27"/>
      <c r="Z404" s="27"/>
      <c r="AA404" s="27"/>
      <c r="AB404" s="27"/>
      <c r="AC404" s="29"/>
      <c r="AD404" s="31" t="s">
        <v>633</v>
      </c>
      <c r="AE404" s="31" t="s">
        <v>38</v>
      </c>
      <c r="AF404" s="26"/>
      <c r="AG404" s="30">
        <f>SUM(F404,H404,J404,L404,N404,P404,R404,U404,W404,Y404,Z404,AA404,AB404)</f>
        <v>0</v>
      </c>
      <c r="AH404" s="30">
        <f t="shared" si="24"/>
        <v>0</v>
      </c>
      <c r="AI404" s="28">
        <f>SUM(G404,I404,K404,M404,O404,Q404,S404,T404,V404,X404)</f>
        <v>0</v>
      </c>
      <c r="AJ404" s="39">
        <f t="shared" si="25"/>
        <v>0</v>
      </c>
      <c r="AK404" s="40">
        <f>YEAR(C404)-YEAR(B404)+1</f>
        <v>7</v>
      </c>
      <c r="AL404" s="40">
        <f t="shared" si="26"/>
        <v>2.1</v>
      </c>
      <c r="AM404" s="39">
        <f>AF404+AH404+AJ404+AL404+AC404</f>
        <v>2.1</v>
      </c>
      <c r="AN404" s="37">
        <f t="shared" si="27"/>
        <v>2.1</v>
      </c>
      <c r="AO404" s="33"/>
    </row>
    <row r="405" spans="1:41" s="8" customFormat="1" ht="15.75" x14ac:dyDescent="0.25">
      <c r="A405" s="23">
        <v>244625</v>
      </c>
      <c r="B405" s="24">
        <v>42812</v>
      </c>
      <c r="C405" s="24">
        <v>45291</v>
      </c>
      <c r="D405" s="25" t="s">
        <v>799</v>
      </c>
      <c r="F405" s="27"/>
      <c r="G405" s="28"/>
      <c r="H405" s="27"/>
      <c r="I405" s="28"/>
      <c r="J405" s="27"/>
      <c r="K405" s="28"/>
      <c r="L405" s="27"/>
      <c r="M405" s="28"/>
      <c r="N405" s="27"/>
      <c r="O405" s="28"/>
      <c r="P405" s="27"/>
      <c r="Q405" s="28"/>
      <c r="R405" s="27"/>
      <c r="S405" s="28"/>
      <c r="T405" s="28"/>
      <c r="U405" s="27"/>
      <c r="V405" s="28"/>
      <c r="W405" s="27"/>
      <c r="X405" s="28"/>
      <c r="Y405" s="27"/>
      <c r="Z405" s="27"/>
      <c r="AA405" s="27"/>
      <c r="AB405" s="27"/>
      <c r="AC405" s="29"/>
      <c r="AD405" s="31" t="s">
        <v>189</v>
      </c>
      <c r="AE405" s="31" t="s">
        <v>437</v>
      </c>
      <c r="AF405" s="26"/>
      <c r="AG405" s="30">
        <f>SUM(F405,H405,J405,L405,N405,P405,R405,U405,W405,Y405,Z405,AA405,AB405)</f>
        <v>0</v>
      </c>
      <c r="AH405" s="30">
        <f t="shared" si="24"/>
        <v>0</v>
      </c>
      <c r="AI405" s="28">
        <f>SUM(G405,I405,K405,M405,O405,Q405,S405,T405,V405,X405)</f>
        <v>0</v>
      </c>
      <c r="AJ405" s="39">
        <f t="shared" si="25"/>
        <v>0</v>
      </c>
      <c r="AK405" s="40">
        <f>YEAR(C405)-YEAR(B405)+1</f>
        <v>7</v>
      </c>
      <c r="AL405" s="40">
        <f t="shared" si="26"/>
        <v>2.1</v>
      </c>
      <c r="AM405" s="39">
        <f>AF405+AH405+AJ405+AL405+AC405</f>
        <v>2.1</v>
      </c>
      <c r="AN405" s="37">
        <f t="shared" si="27"/>
        <v>2.1</v>
      </c>
      <c r="AO405" s="33"/>
    </row>
    <row r="406" spans="1:41" s="8" customFormat="1" ht="15.75" x14ac:dyDescent="0.25">
      <c r="A406" s="23">
        <v>255827</v>
      </c>
      <c r="B406" s="24">
        <v>42964</v>
      </c>
      <c r="C406" s="24">
        <v>45291</v>
      </c>
      <c r="D406" s="25" t="s">
        <v>864</v>
      </c>
      <c r="F406" s="27"/>
      <c r="G406" s="28"/>
      <c r="H406" s="27"/>
      <c r="I406" s="28"/>
      <c r="J406" s="27"/>
      <c r="K406" s="28"/>
      <c r="L406" s="27"/>
      <c r="M406" s="28"/>
      <c r="N406" s="27"/>
      <c r="O406" s="28"/>
      <c r="P406" s="27"/>
      <c r="Q406" s="28"/>
      <c r="R406" s="27"/>
      <c r="S406" s="28"/>
      <c r="T406" s="28"/>
      <c r="U406" s="27"/>
      <c r="V406" s="28"/>
      <c r="W406" s="27"/>
      <c r="X406" s="28"/>
      <c r="Y406" s="27"/>
      <c r="Z406" s="27"/>
      <c r="AA406" s="27"/>
      <c r="AB406" s="27"/>
      <c r="AC406" s="29"/>
      <c r="AD406" s="31" t="s">
        <v>862</v>
      </c>
      <c r="AE406" s="31" t="s">
        <v>863</v>
      </c>
      <c r="AF406" s="26"/>
      <c r="AG406" s="30">
        <f>SUM(F406,H406,J406,L406,N406,P406,R406,U406,W406,Y406,Z406,AA406,AB406)</f>
        <v>0</v>
      </c>
      <c r="AH406" s="30">
        <f t="shared" si="24"/>
        <v>0</v>
      </c>
      <c r="AI406" s="28">
        <f>SUM(G406,I406,K406,M406,O406,Q406,S406,T406,V406,X406)</f>
        <v>0</v>
      </c>
      <c r="AJ406" s="39">
        <f t="shared" si="25"/>
        <v>0</v>
      </c>
      <c r="AK406" s="40">
        <f>YEAR(C406)-YEAR(B406)+1</f>
        <v>7</v>
      </c>
      <c r="AL406" s="40">
        <f t="shared" si="26"/>
        <v>2.1</v>
      </c>
      <c r="AM406" s="39">
        <f>AF406+AH406+AJ406+AL406+AC406</f>
        <v>2.1</v>
      </c>
      <c r="AN406" s="37">
        <f t="shared" si="27"/>
        <v>2.1</v>
      </c>
      <c r="AO406" s="33"/>
    </row>
    <row r="407" spans="1:41" s="8" customFormat="1" ht="15.75" x14ac:dyDescent="0.25">
      <c r="A407" s="23">
        <v>249581</v>
      </c>
      <c r="B407" s="24">
        <v>42893</v>
      </c>
      <c r="C407" s="24">
        <v>45291</v>
      </c>
      <c r="D407" s="25" t="s">
        <v>1095</v>
      </c>
      <c r="F407" s="27"/>
      <c r="G407" s="28"/>
      <c r="H407" s="27"/>
      <c r="I407" s="28"/>
      <c r="J407" s="27"/>
      <c r="K407" s="28"/>
      <c r="L407" s="27"/>
      <c r="M407" s="28"/>
      <c r="N407" s="27"/>
      <c r="O407" s="28"/>
      <c r="P407" s="27"/>
      <c r="Q407" s="28"/>
      <c r="R407" s="27"/>
      <c r="S407" s="28"/>
      <c r="T407" s="28"/>
      <c r="U407" s="27"/>
      <c r="V407" s="28"/>
      <c r="W407" s="27"/>
      <c r="X407" s="28"/>
      <c r="Y407" s="27"/>
      <c r="Z407" s="27"/>
      <c r="AA407" s="27"/>
      <c r="AB407" s="27"/>
      <c r="AC407" s="29"/>
      <c r="AD407" s="31" t="s">
        <v>1091</v>
      </c>
      <c r="AE407" s="31" t="s">
        <v>44</v>
      </c>
      <c r="AF407" s="26"/>
      <c r="AG407" s="30">
        <f>SUM(F407,H407,J407,L407,N407,P407,R407,U407,W407,Y407,Z407,AA407,AB407)</f>
        <v>0</v>
      </c>
      <c r="AH407" s="30">
        <f t="shared" si="24"/>
        <v>0</v>
      </c>
      <c r="AI407" s="28">
        <f>SUM(G407,I407,K407,M407,O407,Q407,S407,T407,V407,X407)</f>
        <v>0</v>
      </c>
      <c r="AJ407" s="39">
        <f t="shared" si="25"/>
        <v>0</v>
      </c>
      <c r="AK407" s="40">
        <f>YEAR(C407)-YEAR(B407)+1</f>
        <v>7</v>
      </c>
      <c r="AL407" s="40">
        <f t="shared" si="26"/>
        <v>2.1</v>
      </c>
      <c r="AM407" s="39">
        <f>AF407+AH407+AJ407+AL407+AC407</f>
        <v>2.1</v>
      </c>
      <c r="AN407" s="37">
        <f t="shared" si="27"/>
        <v>2.1</v>
      </c>
      <c r="AO407" s="33"/>
    </row>
    <row r="408" spans="1:41" s="8" customFormat="1" ht="15.75" x14ac:dyDescent="0.25">
      <c r="A408" s="23">
        <v>244588</v>
      </c>
      <c r="B408" s="24">
        <v>42812</v>
      </c>
      <c r="C408" s="24">
        <v>45291</v>
      </c>
      <c r="D408" s="25" t="s">
        <v>1195</v>
      </c>
      <c r="F408" s="27"/>
      <c r="G408" s="28"/>
      <c r="H408" s="27"/>
      <c r="I408" s="28"/>
      <c r="J408" s="27"/>
      <c r="K408" s="28"/>
      <c r="L408" s="27"/>
      <c r="M408" s="28"/>
      <c r="N408" s="27"/>
      <c r="O408" s="28"/>
      <c r="P408" s="27"/>
      <c r="Q408" s="28"/>
      <c r="R408" s="27"/>
      <c r="S408" s="28"/>
      <c r="T408" s="28"/>
      <c r="U408" s="27"/>
      <c r="V408" s="28"/>
      <c r="W408" s="27"/>
      <c r="X408" s="28"/>
      <c r="Y408" s="27"/>
      <c r="Z408" s="27"/>
      <c r="AA408" s="27"/>
      <c r="AB408" s="27"/>
      <c r="AC408" s="29"/>
      <c r="AD408" s="31" t="s">
        <v>1194</v>
      </c>
      <c r="AE408" s="31" t="s">
        <v>40</v>
      </c>
      <c r="AF408" s="26"/>
      <c r="AG408" s="30">
        <f>SUM(F408,H408,J408,L408,N408,P408,R408,U408,W408,Y408,Z408,AA408,AB408)</f>
        <v>0</v>
      </c>
      <c r="AH408" s="30">
        <f t="shared" si="24"/>
        <v>0</v>
      </c>
      <c r="AI408" s="28">
        <f>SUM(G408,I408,K408,M408,O408,Q408,S408,T408,V408,X408)</f>
        <v>0</v>
      </c>
      <c r="AJ408" s="39">
        <f t="shared" si="25"/>
        <v>0</v>
      </c>
      <c r="AK408" s="40">
        <f>YEAR(C408)-YEAR(B408)+1</f>
        <v>7</v>
      </c>
      <c r="AL408" s="40">
        <f t="shared" si="26"/>
        <v>2.1</v>
      </c>
      <c r="AM408" s="39">
        <f>AF408+AH408+AJ408+AL408+AC408</f>
        <v>2.1</v>
      </c>
      <c r="AN408" s="37">
        <f t="shared" si="27"/>
        <v>2.1</v>
      </c>
      <c r="AO408" s="33"/>
    </row>
    <row r="409" spans="1:41" s="8" customFormat="1" ht="15.75" x14ac:dyDescent="0.25">
      <c r="A409" s="23">
        <v>238829</v>
      </c>
      <c r="B409" s="24">
        <v>42738</v>
      </c>
      <c r="C409" s="24">
        <v>45291</v>
      </c>
      <c r="D409" s="25" t="s">
        <v>1214</v>
      </c>
      <c r="F409" s="27"/>
      <c r="G409" s="28"/>
      <c r="H409" s="27"/>
      <c r="I409" s="28"/>
      <c r="J409" s="27"/>
      <c r="K409" s="28"/>
      <c r="L409" s="27"/>
      <c r="M409" s="28"/>
      <c r="N409" s="27"/>
      <c r="O409" s="28"/>
      <c r="P409" s="27"/>
      <c r="Q409" s="28"/>
      <c r="R409" s="27"/>
      <c r="S409" s="28"/>
      <c r="T409" s="28"/>
      <c r="U409" s="27"/>
      <c r="V409" s="28"/>
      <c r="W409" s="27"/>
      <c r="X409" s="28"/>
      <c r="Y409" s="27"/>
      <c r="Z409" s="27"/>
      <c r="AA409" s="27"/>
      <c r="AB409" s="27"/>
      <c r="AC409" s="29"/>
      <c r="AD409" s="31" t="s">
        <v>1213</v>
      </c>
      <c r="AE409" s="31" t="s">
        <v>42</v>
      </c>
      <c r="AF409" s="26"/>
      <c r="AG409" s="30">
        <f>SUM(F409,H409,J409,L409,N409,P409,R409,U409,W409,Y409,Z409,AA409,AB409)</f>
        <v>0</v>
      </c>
      <c r="AH409" s="30">
        <f t="shared" si="24"/>
        <v>0</v>
      </c>
      <c r="AI409" s="28">
        <f>SUM(G409,I409,K409,M409,O409,Q409,S409,T409,V409,X409)</f>
        <v>0</v>
      </c>
      <c r="AJ409" s="39">
        <f t="shared" si="25"/>
        <v>0</v>
      </c>
      <c r="AK409" s="40">
        <f>YEAR(C409)-YEAR(B409)+1</f>
        <v>7</v>
      </c>
      <c r="AL409" s="40">
        <f t="shared" si="26"/>
        <v>2.1</v>
      </c>
      <c r="AM409" s="39">
        <f>AF409+AH409+AJ409+AL409+AC409</f>
        <v>2.1</v>
      </c>
      <c r="AN409" s="37">
        <f t="shared" si="27"/>
        <v>2.1</v>
      </c>
      <c r="AO409" s="33"/>
    </row>
    <row r="410" spans="1:41" s="8" customFormat="1" ht="15.75" x14ac:dyDescent="0.25">
      <c r="A410" s="23">
        <v>239845</v>
      </c>
      <c r="B410" s="24">
        <v>42781</v>
      </c>
      <c r="C410" s="24">
        <v>45291</v>
      </c>
      <c r="D410" s="25" t="s">
        <v>1389</v>
      </c>
      <c r="F410" s="27"/>
      <c r="G410" s="28"/>
      <c r="H410" s="27"/>
      <c r="I410" s="28"/>
      <c r="J410" s="27"/>
      <c r="K410" s="28"/>
      <c r="L410" s="27"/>
      <c r="M410" s="28"/>
      <c r="N410" s="27"/>
      <c r="O410" s="28"/>
      <c r="P410" s="27"/>
      <c r="Q410" s="28"/>
      <c r="R410" s="27"/>
      <c r="S410" s="28"/>
      <c r="T410" s="28"/>
      <c r="U410" s="27"/>
      <c r="V410" s="28"/>
      <c r="W410" s="27"/>
      <c r="X410" s="28"/>
      <c r="Y410" s="27"/>
      <c r="Z410" s="27"/>
      <c r="AA410" s="27"/>
      <c r="AB410" s="27"/>
      <c r="AC410" s="29"/>
      <c r="AD410" s="31" t="s">
        <v>1387</v>
      </c>
      <c r="AE410" s="31" t="s">
        <v>44</v>
      </c>
      <c r="AF410" s="26"/>
      <c r="AG410" s="30">
        <f>SUM(F410,H410,J410,L410,N410,P410,R410,U410,W410,Y410,Z410,AA410,AB410)</f>
        <v>0</v>
      </c>
      <c r="AH410" s="30">
        <f t="shared" si="24"/>
        <v>0</v>
      </c>
      <c r="AI410" s="28">
        <f>SUM(G410,I410,K410,M410,O410,Q410,S410,T410,V410,X410)</f>
        <v>0</v>
      </c>
      <c r="AJ410" s="39">
        <f t="shared" si="25"/>
        <v>0</v>
      </c>
      <c r="AK410" s="40">
        <f>YEAR(C410)-YEAR(B410)+1</f>
        <v>7</v>
      </c>
      <c r="AL410" s="40">
        <f t="shared" si="26"/>
        <v>2.1</v>
      </c>
      <c r="AM410" s="39">
        <f>AF410+AH410+AJ410+AL410+AC410</f>
        <v>2.1</v>
      </c>
      <c r="AN410" s="37">
        <f t="shared" si="27"/>
        <v>2.1</v>
      </c>
      <c r="AO410" s="33"/>
    </row>
    <row r="411" spans="1:41" s="8" customFormat="1" ht="15.75" x14ac:dyDescent="0.25">
      <c r="A411" s="23">
        <v>253241</v>
      </c>
      <c r="B411" s="24">
        <v>42923</v>
      </c>
      <c r="C411" s="24">
        <v>45291</v>
      </c>
      <c r="D411" s="25" t="s">
        <v>1466</v>
      </c>
      <c r="F411" s="27"/>
      <c r="G411" s="28"/>
      <c r="H411" s="27"/>
      <c r="I411" s="28"/>
      <c r="J411" s="27"/>
      <c r="K411" s="28"/>
      <c r="L411" s="27"/>
      <c r="M411" s="28"/>
      <c r="N411" s="27"/>
      <c r="O411" s="28"/>
      <c r="P411" s="27"/>
      <c r="Q411" s="28"/>
      <c r="R411" s="27"/>
      <c r="S411" s="28"/>
      <c r="T411" s="28"/>
      <c r="U411" s="27"/>
      <c r="V411" s="28"/>
      <c r="W411" s="27"/>
      <c r="X411" s="28"/>
      <c r="Y411" s="27"/>
      <c r="Z411" s="27"/>
      <c r="AA411" s="27"/>
      <c r="AB411" s="27"/>
      <c r="AC411" s="29"/>
      <c r="AD411" s="31" t="s">
        <v>1465</v>
      </c>
      <c r="AE411" s="31" t="s">
        <v>21</v>
      </c>
      <c r="AF411" s="26"/>
      <c r="AG411" s="30">
        <f>SUM(F411,H411,J411,L411,N411,P411,R411,U411,W411,Y411,Z411,AA411,AB411)</f>
        <v>0</v>
      </c>
      <c r="AH411" s="30">
        <f t="shared" si="24"/>
        <v>0</v>
      </c>
      <c r="AI411" s="28">
        <f>SUM(G411,I411,K411,M411,O411,Q411,S411,T411,V411,X411)</f>
        <v>0</v>
      </c>
      <c r="AJ411" s="39">
        <f t="shared" si="25"/>
        <v>0</v>
      </c>
      <c r="AK411" s="40">
        <f>YEAR(C411)-YEAR(B411)+1</f>
        <v>7</v>
      </c>
      <c r="AL411" s="40">
        <f t="shared" si="26"/>
        <v>2.1</v>
      </c>
      <c r="AM411" s="39">
        <f>AF411+AH411+AJ411+AL411+AC411</f>
        <v>2.1</v>
      </c>
      <c r="AN411" s="37">
        <f t="shared" si="27"/>
        <v>2.1</v>
      </c>
      <c r="AO411" s="33"/>
    </row>
    <row r="412" spans="1:41" s="8" customFormat="1" ht="15.75" x14ac:dyDescent="0.25">
      <c r="A412" s="23">
        <v>253294</v>
      </c>
      <c r="B412" s="24">
        <v>42923</v>
      </c>
      <c r="C412" s="24">
        <v>45291</v>
      </c>
      <c r="D412" s="25" t="s">
        <v>1513</v>
      </c>
      <c r="F412" s="27"/>
      <c r="G412" s="28"/>
      <c r="H412" s="27"/>
      <c r="I412" s="28"/>
      <c r="J412" s="27"/>
      <c r="K412" s="28"/>
      <c r="L412" s="27"/>
      <c r="M412" s="28"/>
      <c r="N412" s="27"/>
      <c r="O412" s="28"/>
      <c r="P412" s="27"/>
      <c r="Q412" s="28"/>
      <c r="R412" s="27"/>
      <c r="S412" s="28"/>
      <c r="T412" s="28"/>
      <c r="U412" s="27"/>
      <c r="V412" s="28"/>
      <c r="W412" s="27"/>
      <c r="X412" s="28"/>
      <c r="Y412" s="27"/>
      <c r="Z412" s="27"/>
      <c r="AA412" s="27"/>
      <c r="AB412" s="27"/>
      <c r="AC412" s="29"/>
      <c r="AD412" s="31" t="s">
        <v>1512</v>
      </c>
      <c r="AE412" s="31" t="s">
        <v>390</v>
      </c>
      <c r="AF412" s="26"/>
      <c r="AG412" s="30">
        <f>SUM(F412,H412,J412,L412,N412,P412,R412,U412,W412,Y412,Z412,AA412,AB412)</f>
        <v>0</v>
      </c>
      <c r="AH412" s="30">
        <f t="shared" si="24"/>
        <v>0</v>
      </c>
      <c r="AI412" s="28">
        <f>SUM(G412,I412,K412,M412,O412,Q412,S412,T412,V412,X412)</f>
        <v>0</v>
      </c>
      <c r="AJ412" s="39">
        <f t="shared" si="25"/>
        <v>0</v>
      </c>
      <c r="AK412" s="40">
        <f>YEAR(C412)-YEAR(B412)+1</f>
        <v>7</v>
      </c>
      <c r="AL412" s="40">
        <f t="shared" si="26"/>
        <v>2.1</v>
      </c>
      <c r="AM412" s="39">
        <f>AF412+AH412+AJ412+AL412+AC412</f>
        <v>2.1</v>
      </c>
      <c r="AN412" s="37">
        <f t="shared" si="27"/>
        <v>2.1</v>
      </c>
      <c r="AO412" s="33"/>
    </row>
    <row r="413" spans="1:41" s="8" customFormat="1" ht="15.75" x14ac:dyDescent="0.25">
      <c r="A413" s="23">
        <v>253232</v>
      </c>
      <c r="B413" s="24">
        <v>42923</v>
      </c>
      <c r="C413" s="24">
        <v>45291</v>
      </c>
      <c r="D413" s="25" t="s">
        <v>1518</v>
      </c>
      <c r="F413" s="27"/>
      <c r="G413" s="28"/>
      <c r="H413" s="27"/>
      <c r="I413" s="28"/>
      <c r="J413" s="27"/>
      <c r="K413" s="28"/>
      <c r="L413" s="27"/>
      <c r="M413" s="28"/>
      <c r="N413" s="27"/>
      <c r="O413" s="28"/>
      <c r="P413" s="27"/>
      <c r="Q413" s="28"/>
      <c r="R413" s="27"/>
      <c r="S413" s="28"/>
      <c r="T413" s="28"/>
      <c r="U413" s="27"/>
      <c r="V413" s="28"/>
      <c r="W413" s="27"/>
      <c r="X413" s="28"/>
      <c r="Y413" s="27"/>
      <c r="Z413" s="27"/>
      <c r="AA413" s="27"/>
      <c r="AB413" s="27"/>
      <c r="AC413" s="29"/>
      <c r="AD413" s="31" t="s">
        <v>1512</v>
      </c>
      <c r="AE413" s="31" t="s">
        <v>655</v>
      </c>
      <c r="AF413" s="26"/>
      <c r="AG413" s="30">
        <f>SUM(F413,H413,J413,L413,N413,P413,R413,U413,W413,Y413,Z413,AA413,AB413)</f>
        <v>0</v>
      </c>
      <c r="AH413" s="30">
        <f t="shared" si="24"/>
        <v>0</v>
      </c>
      <c r="AI413" s="28">
        <f>SUM(G413,I413,K413,M413,O413,Q413,S413,T413,V413,X413)</f>
        <v>0</v>
      </c>
      <c r="AJ413" s="39">
        <f t="shared" si="25"/>
        <v>0</v>
      </c>
      <c r="AK413" s="40">
        <f>YEAR(C413)-YEAR(B413)+1</f>
        <v>7</v>
      </c>
      <c r="AL413" s="40">
        <f t="shared" si="26"/>
        <v>2.1</v>
      </c>
      <c r="AM413" s="39">
        <f>AF413+AH413+AJ413+AL413+AC413</f>
        <v>2.1</v>
      </c>
      <c r="AN413" s="37">
        <f t="shared" si="27"/>
        <v>2.1</v>
      </c>
      <c r="AO413" s="33"/>
    </row>
    <row r="414" spans="1:41" s="8" customFormat="1" ht="15.75" x14ac:dyDescent="0.25">
      <c r="A414" s="23">
        <v>244678</v>
      </c>
      <c r="B414" s="24">
        <v>42812</v>
      </c>
      <c r="C414" s="24">
        <v>45291</v>
      </c>
      <c r="D414" s="25" t="s">
        <v>1528</v>
      </c>
      <c r="F414" s="27"/>
      <c r="G414" s="28"/>
      <c r="H414" s="27"/>
      <c r="I414" s="28"/>
      <c r="J414" s="27"/>
      <c r="K414" s="28"/>
      <c r="L414" s="27"/>
      <c r="M414" s="28"/>
      <c r="N414" s="27"/>
      <c r="O414" s="28"/>
      <c r="P414" s="27"/>
      <c r="Q414" s="28"/>
      <c r="R414" s="27"/>
      <c r="S414" s="28"/>
      <c r="T414" s="28"/>
      <c r="U414" s="27"/>
      <c r="V414" s="28"/>
      <c r="W414" s="27"/>
      <c r="X414" s="28"/>
      <c r="Y414" s="27"/>
      <c r="Z414" s="27"/>
      <c r="AA414" s="27"/>
      <c r="AB414" s="27"/>
      <c r="AC414" s="29"/>
      <c r="AD414" s="31" t="s">
        <v>1519</v>
      </c>
      <c r="AE414" s="31" t="s">
        <v>655</v>
      </c>
      <c r="AF414" s="26"/>
      <c r="AG414" s="30">
        <f>SUM(F414,H414,J414,L414,N414,P414,R414,U414,W414,Y414,Z414,AA414,AB414)</f>
        <v>0</v>
      </c>
      <c r="AH414" s="30">
        <f t="shared" si="24"/>
        <v>0</v>
      </c>
      <c r="AI414" s="28">
        <f>SUM(G414,I414,K414,M414,O414,Q414,S414,T414,V414,X414)</f>
        <v>0</v>
      </c>
      <c r="AJ414" s="39">
        <f t="shared" si="25"/>
        <v>0</v>
      </c>
      <c r="AK414" s="40">
        <f>YEAR(C414)-YEAR(B414)+1</f>
        <v>7</v>
      </c>
      <c r="AL414" s="40">
        <f t="shared" si="26"/>
        <v>2.1</v>
      </c>
      <c r="AM414" s="39">
        <f>AF414+AH414+AJ414+AL414+AC414</f>
        <v>2.1</v>
      </c>
      <c r="AN414" s="37">
        <f t="shared" si="27"/>
        <v>2.1</v>
      </c>
      <c r="AO414" s="33"/>
    </row>
    <row r="415" spans="1:41" s="8" customFormat="1" ht="15.75" x14ac:dyDescent="0.25">
      <c r="A415" s="23">
        <v>240872</v>
      </c>
      <c r="B415" s="24">
        <v>42781</v>
      </c>
      <c r="C415" s="24">
        <v>45291</v>
      </c>
      <c r="D415" s="25" t="s">
        <v>1559</v>
      </c>
      <c r="F415" s="27"/>
      <c r="G415" s="28"/>
      <c r="H415" s="27"/>
      <c r="I415" s="28"/>
      <c r="J415" s="27"/>
      <c r="K415" s="28"/>
      <c r="L415" s="27"/>
      <c r="M415" s="28"/>
      <c r="N415" s="27"/>
      <c r="O415" s="28"/>
      <c r="P415" s="27"/>
      <c r="Q415" s="28"/>
      <c r="R415" s="27"/>
      <c r="S415" s="28"/>
      <c r="T415" s="28"/>
      <c r="U415" s="27"/>
      <c r="V415" s="28"/>
      <c r="W415" s="27"/>
      <c r="X415" s="28"/>
      <c r="Y415" s="27"/>
      <c r="Z415" s="27"/>
      <c r="AA415" s="27"/>
      <c r="AB415" s="27"/>
      <c r="AC415" s="29"/>
      <c r="AD415" s="31" t="s">
        <v>1557</v>
      </c>
      <c r="AE415" s="31" t="s">
        <v>1558</v>
      </c>
      <c r="AF415" s="26"/>
      <c r="AG415" s="30">
        <f>SUM(F415,H415,J415,L415,N415,P415,R415,U415,W415,Y415,Z415,AA415,AB415)</f>
        <v>0</v>
      </c>
      <c r="AH415" s="30">
        <f t="shared" si="24"/>
        <v>0</v>
      </c>
      <c r="AI415" s="28">
        <f>SUM(G415,I415,K415,M415,O415,Q415,S415,T415,V415,X415)</f>
        <v>0</v>
      </c>
      <c r="AJ415" s="39">
        <f t="shared" si="25"/>
        <v>0</v>
      </c>
      <c r="AK415" s="40">
        <f>YEAR(C415)-YEAR(B415)+1</f>
        <v>7</v>
      </c>
      <c r="AL415" s="40">
        <f t="shared" si="26"/>
        <v>2.1</v>
      </c>
      <c r="AM415" s="39">
        <f>AF415+AH415+AJ415+AL415+AC415</f>
        <v>2.1</v>
      </c>
      <c r="AN415" s="37">
        <f t="shared" si="27"/>
        <v>2.1</v>
      </c>
      <c r="AO415" s="33"/>
    </row>
    <row r="416" spans="1:41" s="8" customFormat="1" ht="15.75" x14ac:dyDescent="0.25">
      <c r="A416" s="23">
        <v>256374</v>
      </c>
      <c r="B416" s="24">
        <v>43004</v>
      </c>
      <c r="C416" s="24">
        <v>45291</v>
      </c>
      <c r="D416" s="25" t="s">
        <v>1569</v>
      </c>
      <c r="F416" s="27"/>
      <c r="G416" s="28"/>
      <c r="H416" s="27"/>
      <c r="I416" s="28"/>
      <c r="J416" s="27"/>
      <c r="K416" s="28"/>
      <c r="L416" s="27"/>
      <c r="M416" s="28"/>
      <c r="N416" s="27"/>
      <c r="O416" s="28"/>
      <c r="P416" s="27"/>
      <c r="Q416" s="28"/>
      <c r="R416" s="27"/>
      <c r="S416" s="28"/>
      <c r="T416" s="28"/>
      <c r="U416" s="27"/>
      <c r="V416" s="28"/>
      <c r="W416" s="27"/>
      <c r="X416" s="28"/>
      <c r="Y416" s="27"/>
      <c r="Z416" s="27"/>
      <c r="AA416" s="27"/>
      <c r="AB416" s="27"/>
      <c r="AC416" s="29"/>
      <c r="AD416" s="31" t="s">
        <v>1567</v>
      </c>
      <c r="AE416" s="31" t="s">
        <v>42</v>
      </c>
      <c r="AF416" s="26"/>
      <c r="AG416" s="30">
        <f>SUM(F416,H416,J416,L416,N416,P416,R416,U416,W416,Y416,Z416,AA416,AB416)</f>
        <v>0</v>
      </c>
      <c r="AH416" s="30">
        <f t="shared" si="24"/>
        <v>0</v>
      </c>
      <c r="AI416" s="28">
        <f>SUM(G416,I416,K416,M416,O416,Q416,S416,T416,V416,X416)</f>
        <v>0</v>
      </c>
      <c r="AJ416" s="39">
        <f t="shared" si="25"/>
        <v>0</v>
      </c>
      <c r="AK416" s="40">
        <f>YEAR(C416)-YEAR(B416)+1</f>
        <v>7</v>
      </c>
      <c r="AL416" s="40">
        <f t="shared" si="26"/>
        <v>2.1</v>
      </c>
      <c r="AM416" s="39">
        <f>AF416+AH416+AJ416+AL416+AC416</f>
        <v>2.1</v>
      </c>
      <c r="AN416" s="37">
        <f t="shared" si="27"/>
        <v>2.1</v>
      </c>
      <c r="AO416" s="33"/>
    </row>
    <row r="417" spans="1:41" s="8" customFormat="1" ht="15.75" x14ac:dyDescent="0.25">
      <c r="A417" s="23">
        <v>238540</v>
      </c>
      <c r="B417" s="24">
        <v>42738</v>
      </c>
      <c r="C417" s="24">
        <v>45291</v>
      </c>
      <c r="D417" s="25" t="s">
        <v>1577</v>
      </c>
      <c r="F417" s="27"/>
      <c r="G417" s="28"/>
      <c r="H417" s="27"/>
      <c r="I417" s="28"/>
      <c r="J417" s="27"/>
      <c r="K417" s="28"/>
      <c r="L417" s="27"/>
      <c r="M417" s="28"/>
      <c r="N417" s="27"/>
      <c r="O417" s="28"/>
      <c r="P417" s="27"/>
      <c r="Q417" s="28"/>
      <c r="R417" s="27"/>
      <c r="S417" s="28"/>
      <c r="T417" s="28"/>
      <c r="U417" s="27"/>
      <c r="V417" s="28"/>
      <c r="W417" s="27"/>
      <c r="X417" s="28"/>
      <c r="Y417" s="27"/>
      <c r="Z417" s="27"/>
      <c r="AA417" s="27"/>
      <c r="AB417" s="27"/>
      <c r="AC417" s="29"/>
      <c r="AD417" s="31" t="s">
        <v>1575</v>
      </c>
      <c r="AE417" s="31" t="s">
        <v>107</v>
      </c>
      <c r="AF417" s="26"/>
      <c r="AG417" s="30">
        <f>SUM(F417,H417,J417,L417,N417,P417,R417,U417,W417,Y417,Z417,AA417,AB417)</f>
        <v>0</v>
      </c>
      <c r="AH417" s="30">
        <f t="shared" si="24"/>
        <v>0</v>
      </c>
      <c r="AI417" s="28">
        <f>SUM(G417,I417,K417,M417,O417,Q417,S417,T417,V417,X417)</f>
        <v>0</v>
      </c>
      <c r="AJ417" s="39">
        <f t="shared" si="25"/>
        <v>0</v>
      </c>
      <c r="AK417" s="40">
        <f>YEAR(C417)-YEAR(B417)+1</f>
        <v>7</v>
      </c>
      <c r="AL417" s="40">
        <f t="shared" si="26"/>
        <v>2.1</v>
      </c>
      <c r="AM417" s="39">
        <f>AF417+AH417+AJ417+AL417+AC417</f>
        <v>2.1</v>
      </c>
      <c r="AN417" s="37">
        <f t="shared" si="27"/>
        <v>2.1</v>
      </c>
      <c r="AO417" s="33"/>
    </row>
    <row r="418" spans="1:41" s="8" customFormat="1" ht="15.75" x14ac:dyDescent="0.25">
      <c r="A418" s="23">
        <v>249182</v>
      </c>
      <c r="B418" s="24">
        <v>42893</v>
      </c>
      <c r="C418" s="24">
        <v>45291</v>
      </c>
      <c r="D418" s="25" t="s">
        <v>1729</v>
      </c>
      <c r="F418" s="27"/>
      <c r="G418" s="28"/>
      <c r="H418" s="27"/>
      <c r="I418" s="28"/>
      <c r="J418" s="27"/>
      <c r="K418" s="28"/>
      <c r="L418" s="27"/>
      <c r="M418" s="28"/>
      <c r="N418" s="27"/>
      <c r="O418" s="28"/>
      <c r="P418" s="27"/>
      <c r="Q418" s="28"/>
      <c r="R418" s="27"/>
      <c r="S418" s="28"/>
      <c r="T418" s="28"/>
      <c r="U418" s="27"/>
      <c r="V418" s="28"/>
      <c r="W418" s="27"/>
      <c r="X418" s="28"/>
      <c r="Y418" s="27"/>
      <c r="Z418" s="27"/>
      <c r="AA418" s="27"/>
      <c r="AB418" s="27"/>
      <c r="AC418" s="29"/>
      <c r="AD418" s="31" t="s">
        <v>1727</v>
      </c>
      <c r="AE418" s="31" t="s">
        <v>1728</v>
      </c>
      <c r="AF418" s="26"/>
      <c r="AG418" s="30">
        <f>SUM(F418,H418,J418,L418,N418,P418,R418,U418,W418,Y418,Z418,AA418,AB418)</f>
        <v>0</v>
      </c>
      <c r="AH418" s="30">
        <f t="shared" si="24"/>
        <v>0</v>
      </c>
      <c r="AI418" s="28">
        <f>SUM(G418,I418,K418,M418,O418,Q418,S418,T418,V418,X418)</f>
        <v>0</v>
      </c>
      <c r="AJ418" s="39">
        <f t="shared" si="25"/>
        <v>0</v>
      </c>
      <c r="AK418" s="40">
        <f>YEAR(C418)-YEAR(B418)+1</f>
        <v>7</v>
      </c>
      <c r="AL418" s="40">
        <f t="shared" si="26"/>
        <v>2.1</v>
      </c>
      <c r="AM418" s="39">
        <f>AF418+AH418+AJ418+AL418+AC418</f>
        <v>2.1</v>
      </c>
      <c r="AN418" s="37">
        <f t="shared" si="27"/>
        <v>2.1</v>
      </c>
      <c r="AO418" s="33"/>
    </row>
    <row r="419" spans="1:41" s="8" customFormat="1" ht="15.75" x14ac:dyDescent="0.25">
      <c r="A419" s="23">
        <v>239628</v>
      </c>
      <c r="B419" s="24">
        <v>42781</v>
      </c>
      <c r="C419" s="24">
        <v>45291</v>
      </c>
      <c r="D419" s="25" t="s">
        <v>1736</v>
      </c>
      <c r="F419" s="27"/>
      <c r="G419" s="28"/>
      <c r="H419" s="27"/>
      <c r="I419" s="28"/>
      <c r="J419" s="27"/>
      <c r="K419" s="28"/>
      <c r="L419" s="27"/>
      <c r="M419" s="28"/>
      <c r="N419" s="27"/>
      <c r="O419" s="28"/>
      <c r="P419" s="27"/>
      <c r="Q419" s="28"/>
      <c r="R419" s="27"/>
      <c r="S419" s="28"/>
      <c r="T419" s="28"/>
      <c r="U419" s="27"/>
      <c r="V419" s="28"/>
      <c r="W419" s="27"/>
      <c r="X419" s="28"/>
      <c r="Y419" s="27"/>
      <c r="Z419" s="27"/>
      <c r="AA419" s="27"/>
      <c r="AB419" s="27"/>
      <c r="AC419" s="29"/>
      <c r="AD419" s="31" t="s">
        <v>1735</v>
      </c>
      <c r="AE419" s="31" t="s">
        <v>184</v>
      </c>
      <c r="AF419" s="26"/>
      <c r="AG419" s="30">
        <f>SUM(F419,H419,J419,L419,N419,P419,R419,U419,W419,Y419,Z419,AA419,AB419)</f>
        <v>0</v>
      </c>
      <c r="AH419" s="30">
        <f t="shared" si="24"/>
        <v>0</v>
      </c>
      <c r="AI419" s="28">
        <f>SUM(G419,I419,K419,M419,O419,Q419,S419,T419,V419,X419)</f>
        <v>0</v>
      </c>
      <c r="AJ419" s="39">
        <f t="shared" si="25"/>
        <v>0</v>
      </c>
      <c r="AK419" s="40">
        <f>YEAR(C419)-YEAR(B419)+1</f>
        <v>7</v>
      </c>
      <c r="AL419" s="40">
        <f t="shared" si="26"/>
        <v>2.1</v>
      </c>
      <c r="AM419" s="39">
        <f>AF419+AH419+AJ419+AL419+AC419</f>
        <v>2.1</v>
      </c>
      <c r="AN419" s="37">
        <f t="shared" si="27"/>
        <v>2.1</v>
      </c>
      <c r="AO419" s="33"/>
    </row>
    <row r="420" spans="1:41" s="8" customFormat="1" ht="15.75" x14ac:dyDescent="0.25">
      <c r="A420" s="23">
        <v>255322</v>
      </c>
      <c r="B420" s="24">
        <v>42964</v>
      </c>
      <c r="C420" s="24">
        <v>45291</v>
      </c>
      <c r="D420" s="25" t="s">
        <v>1746</v>
      </c>
      <c r="F420" s="27"/>
      <c r="G420" s="28"/>
      <c r="H420" s="27"/>
      <c r="I420" s="28"/>
      <c r="J420" s="27"/>
      <c r="K420" s="28"/>
      <c r="L420" s="27"/>
      <c r="M420" s="28"/>
      <c r="N420" s="27"/>
      <c r="O420" s="28"/>
      <c r="P420" s="27"/>
      <c r="Q420" s="28"/>
      <c r="R420" s="27"/>
      <c r="S420" s="28"/>
      <c r="T420" s="28"/>
      <c r="U420" s="27"/>
      <c r="V420" s="28"/>
      <c r="W420" s="27"/>
      <c r="X420" s="28"/>
      <c r="Y420" s="27"/>
      <c r="Z420" s="27"/>
      <c r="AA420" s="27"/>
      <c r="AB420" s="27"/>
      <c r="AC420" s="29"/>
      <c r="AD420" s="31" t="s">
        <v>1745</v>
      </c>
      <c r="AE420" s="31" t="s">
        <v>293</v>
      </c>
      <c r="AF420" s="26"/>
      <c r="AG420" s="30">
        <f>SUM(F420,H420,J420,L420,N420,P420,R420,U420,W420,Y420,Z420,AA420,AB420)</f>
        <v>0</v>
      </c>
      <c r="AH420" s="30">
        <f t="shared" si="24"/>
        <v>0</v>
      </c>
      <c r="AI420" s="28">
        <f>SUM(G420,I420,K420,M420,O420,Q420,S420,T420,V420,X420)</f>
        <v>0</v>
      </c>
      <c r="AJ420" s="39">
        <f t="shared" si="25"/>
        <v>0</v>
      </c>
      <c r="AK420" s="40">
        <f>YEAR(C420)-YEAR(B420)+1</f>
        <v>7</v>
      </c>
      <c r="AL420" s="40">
        <f t="shared" si="26"/>
        <v>2.1</v>
      </c>
      <c r="AM420" s="39">
        <f>AF420+AH420+AJ420+AL420+AC420</f>
        <v>2.1</v>
      </c>
      <c r="AN420" s="37">
        <f t="shared" si="27"/>
        <v>2.1</v>
      </c>
      <c r="AO420" s="33"/>
    </row>
    <row r="421" spans="1:41" s="8" customFormat="1" ht="15.75" x14ac:dyDescent="0.25">
      <c r="A421" s="23">
        <v>253242</v>
      </c>
      <c r="B421" s="24">
        <v>42923</v>
      </c>
      <c r="C421" s="24">
        <v>45291</v>
      </c>
      <c r="D421" s="25" t="s">
        <v>1752</v>
      </c>
      <c r="F421" s="27"/>
      <c r="G421" s="28"/>
      <c r="H421" s="27"/>
      <c r="I421" s="28"/>
      <c r="J421" s="27"/>
      <c r="K421" s="28"/>
      <c r="L421" s="27"/>
      <c r="M421" s="28"/>
      <c r="N421" s="27"/>
      <c r="O421" s="28"/>
      <c r="P421" s="27"/>
      <c r="Q421" s="28"/>
      <c r="R421" s="27"/>
      <c r="S421" s="28"/>
      <c r="T421" s="28"/>
      <c r="U421" s="27"/>
      <c r="V421" s="28"/>
      <c r="W421" s="27"/>
      <c r="X421" s="28"/>
      <c r="Y421" s="27"/>
      <c r="Z421" s="27"/>
      <c r="AA421" s="27"/>
      <c r="AB421" s="27"/>
      <c r="AC421" s="29"/>
      <c r="AD421" s="31" t="s">
        <v>1751</v>
      </c>
      <c r="AE421" s="31" t="s">
        <v>213</v>
      </c>
      <c r="AF421" s="26"/>
      <c r="AG421" s="30">
        <f>SUM(F421,H421,J421,L421,N421,P421,R421,U421,W421,Y421,Z421,AA421,AB421)</f>
        <v>0</v>
      </c>
      <c r="AH421" s="30">
        <f t="shared" si="24"/>
        <v>0</v>
      </c>
      <c r="AI421" s="28">
        <f>SUM(G421,I421,K421,M421,O421,Q421,S421,T421,V421,X421)</f>
        <v>0</v>
      </c>
      <c r="AJ421" s="39">
        <f t="shared" si="25"/>
        <v>0</v>
      </c>
      <c r="AK421" s="40">
        <f>YEAR(C421)-YEAR(B421)+1</f>
        <v>7</v>
      </c>
      <c r="AL421" s="40">
        <f t="shared" si="26"/>
        <v>2.1</v>
      </c>
      <c r="AM421" s="39">
        <f>AF421+AH421+AJ421+AL421+AC421</f>
        <v>2.1</v>
      </c>
      <c r="AN421" s="37">
        <f t="shared" si="27"/>
        <v>2.1</v>
      </c>
      <c r="AO421" s="33"/>
    </row>
    <row r="422" spans="1:41" s="8" customFormat="1" ht="15.75" x14ac:dyDescent="0.25">
      <c r="A422" s="23">
        <v>255302</v>
      </c>
      <c r="B422" s="24">
        <v>42964</v>
      </c>
      <c r="C422" s="24">
        <v>45291</v>
      </c>
      <c r="D422" s="25" t="s">
        <v>1831</v>
      </c>
      <c r="F422" s="27"/>
      <c r="G422" s="28"/>
      <c r="H422" s="27"/>
      <c r="I422" s="28"/>
      <c r="J422" s="27"/>
      <c r="K422" s="28"/>
      <c r="L422" s="27"/>
      <c r="M422" s="28"/>
      <c r="N422" s="27"/>
      <c r="O422" s="28"/>
      <c r="P422" s="27"/>
      <c r="Q422" s="28"/>
      <c r="R422" s="27"/>
      <c r="S422" s="28"/>
      <c r="T422" s="28"/>
      <c r="U422" s="27"/>
      <c r="V422" s="28"/>
      <c r="W422" s="27"/>
      <c r="X422" s="28"/>
      <c r="Y422" s="27"/>
      <c r="Z422" s="27"/>
      <c r="AA422" s="27"/>
      <c r="AB422" s="27"/>
      <c r="AC422" s="29"/>
      <c r="AD422" s="31" t="s">
        <v>1830</v>
      </c>
      <c r="AE422" s="31" t="s">
        <v>64</v>
      </c>
      <c r="AF422" s="26"/>
      <c r="AG422" s="30">
        <f>SUM(F422,H422,J422,L422,N422,P422,R422,U422,W422,Y422,Z422,AA422,AB422)</f>
        <v>0</v>
      </c>
      <c r="AH422" s="30">
        <f t="shared" si="24"/>
        <v>0</v>
      </c>
      <c r="AI422" s="28">
        <f>SUM(G422,I422,K422,M422,O422,Q422,S422,T422,V422,X422)</f>
        <v>0</v>
      </c>
      <c r="AJ422" s="39">
        <f t="shared" si="25"/>
        <v>0</v>
      </c>
      <c r="AK422" s="40">
        <f>YEAR(C422)-YEAR(B422)+1</f>
        <v>7</v>
      </c>
      <c r="AL422" s="40">
        <f t="shared" si="26"/>
        <v>2.1</v>
      </c>
      <c r="AM422" s="39">
        <f>AF422+AH422+AJ422+AL422+AC422</f>
        <v>2.1</v>
      </c>
      <c r="AN422" s="37">
        <f t="shared" si="27"/>
        <v>2.1</v>
      </c>
      <c r="AO422" s="33"/>
    </row>
    <row r="423" spans="1:41" s="8" customFormat="1" ht="15.75" x14ac:dyDescent="0.25">
      <c r="A423" s="23">
        <v>238801</v>
      </c>
      <c r="B423" s="24">
        <v>42738</v>
      </c>
      <c r="C423" s="24">
        <v>45291</v>
      </c>
      <c r="D423" s="25" t="s">
        <v>1857</v>
      </c>
      <c r="F423" s="27"/>
      <c r="G423" s="28"/>
      <c r="H423" s="27"/>
      <c r="I423" s="28"/>
      <c r="J423" s="27"/>
      <c r="K423" s="28"/>
      <c r="L423" s="27"/>
      <c r="M423" s="28"/>
      <c r="N423" s="27"/>
      <c r="O423" s="28"/>
      <c r="P423" s="27"/>
      <c r="Q423" s="28"/>
      <c r="R423" s="27"/>
      <c r="S423" s="28"/>
      <c r="T423" s="28"/>
      <c r="U423" s="27"/>
      <c r="V423" s="28"/>
      <c r="W423" s="27"/>
      <c r="X423" s="28"/>
      <c r="Y423" s="27"/>
      <c r="Z423" s="27"/>
      <c r="AA423" s="27"/>
      <c r="AB423" s="27"/>
      <c r="AC423" s="29"/>
      <c r="AD423" s="31" t="s">
        <v>1850</v>
      </c>
      <c r="AE423" s="31" t="s">
        <v>1856</v>
      </c>
      <c r="AF423" s="26"/>
      <c r="AG423" s="30">
        <f>SUM(F423,H423,J423,L423,N423,P423,R423,U423,W423,Y423,Z423,AA423,AB423)</f>
        <v>0</v>
      </c>
      <c r="AH423" s="30">
        <f t="shared" si="24"/>
        <v>0</v>
      </c>
      <c r="AI423" s="28">
        <f>SUM(G423,I423,K423,M423,O423,Q423,S423,T423,V423,X423)</f>
        <v>0</v>
      </c>
      <c r="AJ423" s="39">
        <f t="shared" si="25"/>
        <v>0</v>
      </c>
      <c r="AK423" s="40">
        <f>YEAR(C423)-YEAR(B423)+1</f>
        <v>7</v>
      </c>
      <c r="AL423" s="40">
        <f t="shared" si="26"/>
        <v>2.1</v>
      </c>
      <c r="AM423" s="39">
        <f>AF423+AH423+AJ423+AL423+AC423</f>
        <v>2.1</v>
      </c>
      <c r="AN423" s="37">
        <f t="shared" si="27"/>
        <v>2.1</v>
      </c>
      <c r="AO423" s="33"/>
    </row>
    <row r="424" spans="1:41" s="8" customFormat="1" ht="15.75" x14ac:dyDescent="0.25">
      <c r="A424" s="23">
        <v>240603</v>
      </c>
      <c r="B424" s="24">
        <v>42781</v>
      </c>
      <c r="C424" s="24">
        <v>45291</v>
      </c>
      <c r="D424" s="25" t="s">
        <v>1911</v>
      </c>
      <c r="F424" s="27"/>
      <c r="G424" s="28"/>
      <c r="H424" s="27"/>
      <c r="I424" s="28"/>
      <c r="J424" s="27"/>
      <c r="K424" s="28"/>
      <c r="L424" s="27"/>
      <c r="M424" s="28"/>
      <c r="N424" s="27"/>
      <c r="O424" s="28"/>
      <c r="P424" s="27"/>
      <c r="Q424" s="28"/>
      <c r="R424" s="27"/>
      <c r="S424" s="28"/>
      <c r="T424" s="28"/>
      <c r="U424" s="27"/>
      <c r="V424" s="28"/>
      <c r="W424" s="27"/>
      <c r="X424" s="28"/>
      <c r="Y424" s="27"/>
      <c r="Z424" s="27"/>
      <c r="AA424" s="27"/>
      <c r="AB424" s="27"/>
      <c r="AC424" s="29"/>
      <c r="AD424" s="31" t="s">
        <v>1910</v>
      </c>
      <c r="AE424" s="31" t="s">
        <v>3</v>
      </c>
      <c r="AF424" s="26"/>
      <c r="AG424" s="30">
        <f>SUM(F424,H424,J424,L424,N424,P424,R424,U424,W424,Y424,Z424,AA424,AB424)</f>
        <v>0</v>
      </c>
      <c r="AH424" s="30">
        <f t="shared" si="24"/>
        <v>0</v>
      </c>
      <c r="AI424" s="28">
        <f>SUM(G424,I424,K424,M424,O424,Q424,S424,T424,V424,X424)</f>
        <v>0</v>
      </c>
      <c r="AJ424" s="39">
        <f t="shared" si="25"/>
        <v>0</v>
      </c>
      <c r="AK424" s="40">
        <f>YEAR(C424)-YEAR(B424)+1</f>
        <v>7</v>
      </c>
      <c r="AL424" s="40">
        <f t="shared" si="26"/>
        <v>2.1</v>
      </c>
      <c r="AM424" s="39">
        <f>AF424+AH424+AJ424+AL424+AC424</f>
        <v>2.1</v>
      </c>
      <c r="AN424" s="37">
        <f t="shared" si="27"/>
        <v>2.1</v>
      </c>
      <c r="AO424" s="33"/>
    </row>
    <row r="425" spans="1:41" s="8" customFormat="1" ht="15.75" x14ac:dyDescent="0.25">
      <c r="A425" s="23">
        <v>260945</v>
      </c>
      <c r="B425" s="24">
        <v>43152</v>
      </c>
      <c r="C425" s="24">
        <v>45291</v>
      </c>
      <c r="D425" s="25" t="s">
        <v>823</v>
      </c>
      <c r="F425" s="27"/>
      <c r="G425" s="28"/>
      <c r="H425" s="27"/>
      <c r="I425" s="28"/>
      <c r="J425" s="27"/>
      <c r="K425" s="28"/>
      <c r="L425" s="27"/>
      <c r="M425" s="28"/>
      <c r="N425" s="27">
        <v>0.25</v>
      </c>
      <c r="O425" s="28"/>
      <c r="P425" s="27"/>
      <c r="Q425" s="28"/>
      <c r="R425" s="27"/>
      <c r="S425" s="28"/>
      <c r="T425" s="28"/>
      <c r="U425" s="27"/>
      <c r="V425" s="28"/>
      <c r="W425" s="27"/>
      <c r="X425" s="28"/>
      <c r="Y425" s="27"/>
      <c r="Z425" s="27"/>
      <c r="AA425" s="27"/>
      <c r="AB425" s="27"/>
      <c r="AC425" s="29"/>
      <c r="AD425" s="31" t="s">
        <v>822</v>
      </c>
      <c r="AE425" s="31" t="s">
        <v>703</v>
      </c>
      <c r="AF425" s="26"/>
      <c r="AG425" s="30">
        <f>SUM(F425,H425,J425,L425,N425,P425,R425,U425,W425,Y425,Z425,AA425,AB425)</f>
        <v>0.25</v>
      </c>
      <c r="AH425" s="30">
        <f t="shared" si="24"/>
        <v>0.25</v>
      </c>
      <c r="AI425" s="28">
        <f>SUM(G425,I425,K425,M425,O425,Q425,S425,T425,V425,X425)</f>
        <v>0</v>
      </c>
      <c r="AJ425" s="39">
        <f t="shared" si="25"/>
        <v>0</v>
      </c>
      <c r="AK425" s="40">
        <f>YEAR(C425)-YEAR(B425)+1</f>
        <v>6</v>
      </c>
      <c r="AL425" s="40">
        <f t="shared" si="26"/>
        <v>1.7999999999999998</v>
      </c>
      <c r="AM425" s="39">
        <f>AF425+AH425+AJ425+AL425+AC425</f>
        <v>2.0499999999999998</v>
      </c>
      <c r="AN425" s="37">
        <f t="shared" si="27"/>
        <v>2.0499999999999998</v>
      </c>
      <c r="AO425" s="33"/>
    </row>
    <row r="426" spans="1:41" s="8" customFormat="1" ht="15.75" x14ac:dyDescent="0.25">
      <c r="A426" s="23">
        <v>264027</v>
      </c>
      <c r="B426" s="24">
        <v>43187</v>
      </c>
      <c r="C426" s="24">
        <v>45291</v>
      </c>
      <c r="D426" s="25" t="s">
        <v>1301</v>
      </c>
      <c r="F426" s="27"/>
      <c r="G426" s="28"/>
      <c r="H426" s="27"/>
      <c r="I426" s="28"/>
      <c r="J426" s="27"/>
      <c r="K426" s="28"/>
      <c r="L426" s="27"/>
      <c r="M426" s="28"/>
      <c r="N426" s="27"/>
      <c r="O426" s="28"/>
      <c r="P426" s="27"/>
      <c r="Q426" s="28">
        <v>0.25</v>
      </c>
      <c r="R426" s="27"/>
      <c r="S426" s="28"/>
      <c r="T426" s="28"/>
      <c r="U426" s="27"/>
      <c r="V426" s="28"/>
      <c r="W426" s="27"/>
      <c r="X426" s="28"/>
      <c r="Y426" s="27"/>
      <c r="Z426" s="27"/>
      <c r="AA426" s="27"/>
      <c r="AB426" s="27"/>
      <c r="AC426" s="29"/>
      <c r="AD426" s="31" t="s">
        <v>1300</v>
      </c>
      <c r="AE426" s="31" t="s">
        <v>373</v>
      </c>
      <c r="AF426" s="26"/>
      <c r="AG426" s="30">
        <f>SUM(F426,H426,J426,L426,N426,P426,R426,U426,W426,Y426,Z426,AA426,AB426)</f>
        <v>0</v>
      </c>
      <c r="AH426" s="30">
        <f t="shared" si="24"/>
        <v>0</v>
      </c>
      <c r="AI426" s="28">
        <f>SUM(G426,I426,K426,M426,O426,Q426,S426,T426,V426,X426)</f>
        <v>0.25</v>
      </c>
      <c r="AJ426" s="39">
        <f t="shared" si="25"/>
        <v>0.25</v>
      </c>
      <c r="AK426" s="40">
        <f>YEAR(C426)-YEAR(B426)+1</f>
        <v>6</v>
      </c>
      <c r="AL426" s="40">
        <f t="shared" si="26"/>
        <v>1.7999999999999998</v>
      </c>
      <c r="AM426" s="39">
        <f>AF426+AH426+AJ426+AL426+AC426</f>
        <v>2.0499999999999998</v>
      </c>
      <c r="AN426" s="37">
        <f t="shared" si="27"/>
        <v>2.0499999999999998</v>
      </c>
      <c r="AO426" s="33"/>
    </row>
    <row r="427" spans="1:41" s="8" customFormat="1" ht="15.75" x14ac:dyDescent="0.25">
      <c r="A427" s="23">
        <v>285209</v>
      </c>
      <c r="B427" s="24">
        <v>43587</v>
      </c>
      <c r="C427" s="24">
        <v>45291</v>
      </c>
      <c r="D427" s="25" t="s">
        <v>477</v>
      </c>
      <c r="F427" s="27">
        <v>0.25</v>
      </c>
      <c r="G427" s="28"/>
      <c r="H427" s="27"/>
      <c r="I427" s="28"/>
      <c r="J427" s="27"/>
      <c r="K427" s="28"/>
      <c r="L427" s="27"/>
      <c r="M427" s="28"/>
      <c r="N427" s="27"/>
      <c r="O427" s="28"/>
      <c r="P427" s="27"/>
      <c r="Q427" s="28"/>
      <c r="R427" s="27"/>
      <c r="S427" s="28"/>
      <c r="T427" s="28"/>
      <c r="U427" s="27"/>
      <c r="V427" s="28"/>
      <c r="W427" s="27"/>
      <c r="X427" s="28"/>
      <c r="Y427" s="27">
        <v>0.25</v>
      </c>
      <c r="Z427" s="27"/>
      <c r="AA427" s="27"/>
      <c r="AB427" s="27"/>
      <c r="AC427" s="29"/>
      <c r="AD427" s="31" t="s">
        <v>475</v>
      </c>
      <c r="AE427" s="31" t="s">
        <v>3</v>
      </c>
      <c r="AF427" s="26"/>
      <c r="AG427" s="30">
        <f>SUM(F427,H427,J427,L427,N427,P427,R427,U427,W427,Y427,Z427,AA427,AB427)</f>
        <v>0.5</v>
      </c>
      <c r="AH427" s="30">
        <f t="shared" si="24"/>
        <v>0.5</v>
      </c>
      <c r="AI427" s="28">
        <f>SUM(G427,I427,K427,M427,O427,Q427,S427,T427,V427,X427)</f>
        <v>0</v>
      </c>
      <c r="AJ427" s="39">
        <f t="shared" si="25"/>
        <v>0</v>
      </c>
      <c r="AK427" s="40">
        <f>YEAR(C427)-YEAR(B427)+1</f>
        <v>5</v>
      </c>
      <c r="AL427" s="40">
        <f t="shared" si="26"/>
        <v>1.5</v>
      </c>
      <c r="AM427" s="39">
        <f>AF427+AH427+AJ427+AL427+AC427</f>
        <v>2</v>
      </c>
      <c r="AN427" s="37">
        <f t="shared" si="27"/>
        <v>2</v>
      </c>
      <c r="AO427" s="33"/>
    </row>
    <row r="428" spans="1:41" s="8" customFormat="1" ht="15.75" x14ac:dyDescent="0.25">
      <c r="A428" s="23">
        <v>284129</v>
      </c>
      <c r="B428" s="24">
        <v>43555</v>
      </c>
      <c r="C428" s="24">
        <v>45291</v>
      </c>
      <c r="D428" s="25" t="s">
        <v>1474</v>
      </c>
      <c r="F428" s="27"/>
      <c r="G428" s="28"/>
      <c r="H428" s="27"/>
      <c r="I428" s="28">
        <v>0.25</v>
      </c>
      <c r="J428" s="27"/>
      <c r="K428" s="28"/>
      <c r="L428" s="27"/>
      <c r="M428" s="28"/>
      <c r="N428" s="27"/>
      <c r="O428" s="28"/>
      <c r="P428" s="27"/>
      <c r="Q428" s="28"/>
      <c r="R428" s="27"/>
      <c r="S428" s="28"/>
      <c r="T428" s="28"/>
      <c r="U428" s="27"/>
      <c r="V428" s="28">
        <v>0.25</v>
      </c>
      <c r="W428" s="27"/>
      <c r="X428" s="28"/>
      <c r="Y428" s="27"/>
      <c r="Z428" s="27"/>
      <c r="AA428" s="27"/>
      <c r="AB428" s="27"/>
      <c r="AC428" s="29"/>
      <c r="AD428" s="31" t="s">
        <v>1473</v>
      </c>
      <c r="AE428" s="31" t="s">
        <v>107</v>
      </c>
      <c r="AF428" s="26"/>
      <c r="AG428" s="30">
        <f>SUM(F428,H428,J428,L428,N428,P428,R428,U428,W428,Y428,Z428,AA428,AB428)</f>
        <v>0</v>
      </c>
      <c r="AH428" s="30">
        <f t="shared" si="24"/>
        <v>0</v>
      </c>
      <c r="AI428" s="28">
        <f>SUM(G428,I428,K428,M428,O428,Q428,S428,T428,V428,X428)</f>
        <v>0.5</v>
      </c>
      <c r="AJ428" s="39">
        <f t="shared" si="25"/>
        <v>0.5</v>
      </c>
      <c r="AK428" s="40">
        <f>YEAR(C428)-YEAR(B428)+1</f>
        <v>5</v>
      </c>
      <c r="AL428" s="40">
        <f t="shared" si="26"/>
        <v>1.5</v>
      </c>
      <c r="AM428" s="39">
        <f>AF428+AH428+AJ428+AL428+AC428</f>
        <v>2</v>
      </c>
      <c r="AN428" s="37">
        <f t="shared" si="27"/>
        <v>2</v>
      </c>
      <c r="AO428" s="33"/>
    </row>
    <row r="429" spans="1:41" s="8" customFormat="1" ht="15.75" x14ac:dyDescent="0.25">
      <c r="A429" s="23">
        <v>282713</v>
      </c>
      <c r="B429" s="24">
        <v>43522</v>
      </c>
      <c r="C429" s="24">
        <v>45291</v>
      </c>
      <c r="D429" s="25" t="s">
        <v>670</v>
      </c>
      <c r="F429" s="27"/>
      <c r="G429" s="28"/>
      <c r="H429" s="27"/>
      <c r="I429" s="28"/>
      <c r="J429" s="27"/>
      <c r="K429" s="28"/>
      <c r="L429" s="27"/>
      <c r="M429" s="28"/>
      <c r="N429" s="27"/>
      <c r="O429" s="28"/>
      <c r="P429" s="27"/>
      <c r="Q429" s="28"/>
      <c r="R429" s="27"/>
      <c r="S429" s="28"/>
      <c r="T429" s="28"/>
      <c r="U429" s="27"/>
      <c r="V429" s="28"/>
      <c r="W429" s="27"/>
      <c r="X429" s="28"/>
      <c r="Y429" s="27"/>
      <c r="Z429" s="27"/>
      <c r="AA429" s="27"/>
      <c r="AB429" s="27"/>
      <c r="AC429" s="29"/>
      <c r="AD429" s="31" t="s">
        <v>669</v>
      </c>
      <c r="AE429" s="31" t="s">
        <v>42</v>
      </c>
      <c r="AF429" s="26">
        <v>0.5</v>
      </c>
      <c r="AG429" s="30">
        <f>SUM(F429,H429,J429,L429,N429,P429,R429,U429,W429,Y429,Z429,AA429,AB429)</f>
        <v>0</v>
      </c>
      <c r="AH429" s="30">
        <f t="shared" si="24"/>
        <v>0</v>
      </c>
      <c r="AI429" s="28">
        <f>SUM(G429,I429,K429,M429,O429,Q429,S429,T429,V429,X429)</f>
        <v>0</v>
      </c>
      <c r="AJ429" s="39">
        <f t="shared" si="25"/>
        <v>0</v>
      </c>
      <c r="AK429" s="40">
        <f>YEAR(C429)-YEAR(B429)+1</f>
        <v>5</v>
      </c>
      <c r="AL429" s="40">
        <f t="shared" si="26"/>
        <v>1.5</v>
      </c>
      <c r="AM429" s="39">
        <f>AF429+AH429+AJ429+AL429+AC429</f>
        <v>2</v>
      </c>
      <c r="AN429" s="37">
        <f t="shared" si="27"/>
        <v>2</v>
      </c>
      <c r="AO429" s="33"/>
    </row>
    <row r="430" spans="1:41" s="8" customFormat="1" ht="15.75" x14ac:dyDescent="0.25">
      <c r="A430" s="23">
        <v>281054</v>
      </c>
      <c r="B430" s="24">
        <v>43491</v>
      </c>
      <c r="C430" s="24">
        <v>45291</v>
      </c>
      <c r="D430" s="25" t="s">
        <v>991</v>
      </c>
      <c r="F430" s="27"/>
      <c r="G430" s="28"/>
      <c r="H430" s="27"/>
      <c r="I430" s="28"/>
      <c r="J430" s="27"/>
      <c r="K430" s="28"/>
      <c r="L430" s="27"/>
      <c r="M430" s="28"/>
      <c r="N430" s="27"/>
      <c r="O430" s="28"/>
      <c r="P430" s="27"/>
      <c r="Q430" s="28"/>
      <c r="R430" s="27"/>
      <c r="S430" s="28"/>
      <c r="T430" s="28"/>
      <c r="U430" s="27"/>
      <c r="V430" s="28"/>
      <c r="W430" s="27"/>
      <c r="X430" s="28"/>
      <c r="Y430" s="27"/>
      <c r="Z430" s="27"/>
      <c r="AA430" s="27"/>
      <c r="AB430" s="27"/>
      <c r="AC430" s="29"/>
      <c r="AD430" s="31" t="s">
        <v>990</v>
      </c>
      <c r="AE430" s="31" t="s">
        <v>104</v>
      </c>
      <c r="AF430" s="26">
        <v>0.5</v>
      </c>
      <c r="AG430" s="30">
        <f>SUM(F430,H430,J430,L430,N430,P430,R430,U430,W430,Y430,Z430,AA430,AB430)</f>
        <v>0</v>
      </c>
      <c r="AH430" s="30">
        <f t="shared" si="24"/>
        <v>0</v>
      </c>
      <c r="AI430" s="28">
        <f>SUM(G430,I430,K430,M430,O430,Q430,S430,T430,V430,X430)</f>
        <v>0</v>
      </c>
      <c r="AJ430" s="39">
        <f t="shared" si="25"/>
        <v>0</v>
      </c>
      <c r="AK430" s="40">
        <f>YEAR(C430)-YEAR(B430)+1</f>
        <v>5</v>
      </c>
      <c r="AL430" s="40">
        <f t="shared" si="26"/>
        <v>1.5</v>
      </c>
      <c r="AM430" s="39">
        <f>AF430+AH430+AJ430+AL430+AC430</f>
        <v>2</v>
      </c>
      <c r="AN430" s="37">
        <f t="shared" si="27"/>
        <v>2</v>
      </c>
      <c r="AO430" s="33"/>
    </row>
    <row r="431" spans="1:41" s="8" customFormat="1" ht="15.75" x14ac:dyDescent="0.25">
      <c r="A431" s="23">
        <v>280571</v>
      </c>
      <c r="B431" s="24">
        <v>43467</v>
      </c>
      <c r="C431" s="24">
        <v>45291</v>
      </c>
      <c r="D431" s="25" t="s">
        <v>1479</v>
      </c>
      <c r="F431" s="27"/>
      <c r="G431" s="28"/>
      <c r="H431" s="27"/>
      <c r="I431" s="28"/>
      <c r="J431" s="27"/>
      <c r="K431" s="28"/>
      <c r="L431" s="27"/>
      <c r="M431" s="28"/>
      <c r="N431" s="27"/>
      <c r="O431" s="28"/>
      <c r="P431" s="27"/>
      <c r="Q431" s="28"/>
      <c r="R431" s="27"/>
      <c r="S431" s="28"/>
      <c r="T431" s="28"/>
      <c r="U431" s="27"/>
      <c r="V431" s="28"/>
      <c r="W431" s="27"/>
      <c r="X431" s="28"/>
      <c r="Y431" s="27"/>
      <c r="Z431" s="27"/>
      <c r="AA431" s="27"/>
      <c r="AB431" s="27"/>
      <c r="AC431" s="29"/>
      <c r="AD431" s="31" t="s">
        <v>1477</v>
      </c>
      <c r="AE431" s="31" t="s">
        <v>834</v>
      </c>
      <c r="AF431" s="26">
        <v>0.5</v>
      </c>
      <c r="AG431" s="30">
        <f>SUM(F431,H431,J431,L431,N431,P431,R431,U431,W431,Y431,Z431,AA431,AB431)</f>
        <v>0</v>
      </c>
      <c r="AH431" s="30">
        <f t="shared" si="24"/>
        <v>0</v>
      </c>
      <c r="AI431" s="28">
        <f>SUM(G431,I431,K431,M431,O431,Q431,S431,T431,V431,X431)</f>
        <v>0</v>
      </c>
      <c r="AJ431" s="39">
        <f t="shared" si="25"/>
        <v>0</v>
      </c>
      <c r="AK431" s="40">
        <f>YEAR(C431)-YEAR(B431)+1</f>
        <v>5</v>
      </c>
      <c r="AL431" s="40">
        <f t="shared" si="26"/>
        <v>1.5</v>
      </c>
      <c r="AM431" s="39">
        <f>AF431+AH431+AJ431+AL431+AC431</f>
        <v>2</v>
      </c>
      <c r="AN431" s="37">
        <f t="shared" si="27"/>
        <v>2</v>
      </c>
      <c r="AO431" s="33"/>
    </row>
    <row r="432" spans="1:41" s="8" customFormat="1" ht="15.75" x14ac:dyDescent="0.25">
      <c r="A432" s="23">
        <v>304301</v>
      </c>
      <c r="B432" s="24">
        <v>44036</v>
      </c>
      <c r="C432" s="24">
        <v>45291</v>
      </c>
      <c r="D432" s="25" t="s">
        <v>1478</v>
      </c>
      <c r="F432" s="27"/>
      <c r="G432" s="28"/>
      <c r="H432" s="27"/>
      <c r="I432" s="28"/>
      <c r="J432" s="27"/>
      <c r="K432" s="28"/>
      <c r="L432" s="27"/>
      <c r="M432" s="28"/>
      <c r="N432" s="27"/>
      <c r="O432" s="28"/>
      <c r="P432" s="27"/>
      <c r="Q432" s="28"/>
      <c r="R432" s="27"/>
      <c r="S432" s="28">
        <v>0.25</v>
      </c>
      <c r="T432" s="28"/>
      <c r="U432" s="27"/>
      <c r="V432" s="28"/>
      <c r="W432" s="27"/>
      <c r="X432" s="28"/>
      <c r="Y432" s="27"/>
      <c r="Z432" s="27"/>
      <c r="AA432" s="27"/>
      <c r="AB432" s="27"/>
      <c r="AC432" s="29"/>
      <c r="AD432" s="31" t="s">
        <v>1477</v>
      </c>
      <c r="AE432" s="31" t="s">
        <v>298</v>
      </c>
      <c r="AF432" s="26">
        <v>0.5</v>
      </c>
      <c r="AG432" s="30">
        <f>SUM(F432,H432,J432,L432,N432,P432,R432,U432,W432,Y432,Z432,AA432,AB432)</f>
        <v>0</v>
      </c>
      <c r="AH432" s="30">
        <f t="shared" si="24"/>
        <v>0</v>
      </c>
      <c r="AI432" s="28">
        <f>SUM(G432,I432,K432,M432,O432,Q432,S432,T432,V432,X432)</f>
        <v>0.25</v>
      </c>
      <c r="AJ432" s="39">
        <f t="shared" si="25"/>
        <v>0.25</v>
      </c>
      <c r="AK432" s="40">
        <f>YEAR(C432)-YEAR(B432)+1</f>
        <v>4</v>
      </c>
      <c r="AL432" s="40">
        <f t="shared" si="26"/>
        <v>1.2</v>
      </c>
      <c r="AM432" s="39">
        <f>AF432+AH432+AJ432+AL432+AC432</f>
        <v>1.95</v>
      </c>
      <c r="AN432" s="37">
        <f t="shared" si="27"/>
        <v>1.95</v>
      </c>
      <c r="AO432" s="33"/>
    </row>
    <row r="433" spans="1:41" s="8" customFormat="1" ht="15.75" x14ac:dyDescent="0.25">
      <c r="A433" s="23">
        <v>300201</v>
      </c>
      <c r="B433" s="24">
        <v>43982</v>
      </c>
      <c r="C433" s="24">
        <v>45291</v>
      </c>
      <c r="D433" s="25" t="s">
        <v>585</v>
      </c>
      <c r="F433" s="27"/>
      <c r="G433" s="28"/>
      <c r="H433" s="27"/>
      <c r="I433" s="28"/>
      <c r="J433" s="27"/>
      <c r="K433" s="28"/>
      <c r="L433" s="27"/>
      <c r="M433" s="28"/>
      <c r="N433" s="27"/>
      <c r="O433" s="28"/>
      <c r="P433" s="27"/>
      <c r="Q433" s="28"/>
      <c r="R433" s="27"/>
      <c r="S433" s="28"/>
      <c r="T433" s="28">
        <v>0.25</v>
      </c>
      <c r="U433" s="27"/>
      <c r="V433" s="28"/>
      <c r="W433" s="27"/>
      <c r="X433" s="28"/>
      <c r="Y433" s="27"/>
      <c r="Z433" s="27"/>
      <c r="AA433" s="27"/>
      <c r="AB433" s="27"/>
      <c r="AC433" s="29"/>
      <c r="AD433" s="31" t="s">
        <v>582</v>
      </c>
      <c r="AE433" s="31" t="s">
        <v>584</v>
      </c>
      <c r="AF433" s="26">
        <v>0.5</v>
      </c>
      <c r="AG433" s="30">
        <f>SUM(F433,H433,J433,L433,N433,P433,R433,U433,W433,Y433,Z433,AA433,AB433)</f>
        <v>0</v>
      </c>
      <c r="AH433" s="30">
        <f t="shared" si="24"/>
        <v>0</v>
      </c>
      <c r="AI433" s="28">
        <f>SUM(G433,I433,K433,M433,O433,Q433,S433,T433,V433,X433)</f>
        <v>0.25</v>
      </c>
      <c r="AJ433" s="39">
        <f t="shared" si="25"/>
        <v>0.25</v>
      </c>
      <c r="AK433" s="40">
        <f>YEAR(C433)-YEAR(B433)+1</f>
        <v>4</v>
      </c>
      <c r="AL433" s="40">
        <f t="shared" si="26"/>
        <v>1.2</v>
      </c>
      <c r="AM433" s="39">
        <f>AF433+AH433+AJ433+AL433+AC433</f>
        <v>1.95</v>
      </c>
      <c r="AN433" s="37">
        <f t="shared" si="27"/>
        <v>1.95</v>
      </c>
      <c r="AO433" s="33"/>
    </row>
    <row r="434" spans="1:41" s="8" customFormat="1" ht="15.75" x14ac:dyDescent="0.25">
      <c r="A434" s="23">
        <v>297871</v>
      </c>
      <c r="B434" s="24">
        <v>43863</v>
      </c>
      <c r="C434" s="24">
        <v>45291</v>
      </c>
      <c r="D434" s="25" t="s">
        <v>1249</v>
      </c>
      <c r="F434" s="27"/>
      <c r="G434" s="28"/>
      <c r="H434" s="27"/>
      <c r="I434" s="28"/>
      <c r="J434" s="27"/>
      <c r="K434" s="28"/>
      <c r="L434" s="27"/>
      <c r="M434" s="28"/>
      <c r="N434" s="27"/>
      <c r="O434" s="28"/>
      <c r="P434" s="27"/>
      <c r="Q434" s="28"/>
      <c r="R434" s="27"/>
      <c r="S434" s="28"/>
      <c r="T434" s="28">
        <v>0.25</v>
      </c>
      <c r="U434" s="27"/>
      <c r="V434" s="28"/>
      <c r="W434" s="27"/>
      <c r="X434" s="28"/>
      <c r="Y434" s="27"/>
      <c r="Z434" s="27"/>
      <c r="AA434" s="27"/>
      <c r="AB434" s="27"/>
      <c r="AC434" s="29"/>
      <c r="AD434" s="31" t="s">
        <v>1248</v>
      </c>
      <c r="AE434" s="31" t="s">
        <v>44</v>
      </c>
      <c r="AF434" s="26">
        <v>0.5</v>
      </c>
      <c r="AG434" s="30">
        <f>SUM(F434,H434,J434,L434,N434,P434,R434,U434,W434,Y434,Z434,AA434,AB434)</f>
        <v>0</v>
      </c>
      <c r="AH434" s="30">
        <f t="shared" si="24"/>
        <v>0</v>
      </c>
      <c r="AI434" s="28">
        <f>SUM(G434,I434,K434,M434,O434,Q434,S434,T434,V434,X434)</f>
        <v>0.25</v>
      </c>
      <c r="AJ434" s="39">
        <f t="shared" si="25"/>
        <v>0.25</v>
      </c>
      <c r="AK434" s="40">
        <f>YEAR(C434)-YEAR(B434)+1</f>
        <v>4</v>
      </c>
      <c r="AL434" s="40">
        <f t="shared" si="26"/>
        <v>1.2</v>
      </c>
      <c r="AM434" s="39">
        <f>AF434+AH434+AJ434+AL434+AC434</f>
        <v>1.95</v>
      </c>
      <c r="AN434" s="37">
        <f t="shared" si="27"/>
        <v>1.95</v>
      </c>
      <c r="AO434" s="33"/>
    </row>
    <row r="435" spans="1:41" s="8" customFormat="1" ht="15.75" x14ac:dyDescent="0.25">
      <c r="A435" s="23">
        <v>318745</v>
      </c>
      <c r="B435" s="24">
        <v>44413</v>
      </c>
      <c r="C435" s="24">
        <v>45291</v>
      </c>
      <c r="D435" s="25" t="s">
        <v>1407</v>
      </c>
      <c r="F435" s="27"/>
      <c r="G435" s="28"/>
      <c r="H435" s="27"/>
      <c r="I435" s="28"/>
      <c r="J435" s="27"/>
      <c r="K435" s="28"/>
      <c r="L435" s="27"/>
      <c r="M435" s="28"/>
      <c r="N435" s="27"/>
      <c r="O435" s="28">
        <v>0.25</v>
      </c>
      <c r="P435" s="27"/>
      <c r="Q435" s="28"/>
      <c r="R435" s="27"/>
      <c r="S435" s="28"/>
      <c r="T435" s="28"/>
      <c r="U435" s="27"/>
      <c r="V435" s="28">
        <v>0.25</v>
      </c>
      <c r="W435" s="27"/>
      <c r="X435" s="28"/>
      <c r="Y435" s="27"/>
      <c r="Z435" s="27"/>
      <c r="AA435" s="27"/>
      <c r="AB435" s="27"/>
      <c r="AC435" s="29"/>
      <c r="AD435" s="31" t="s">
        <v>1405</v>
      </c>
      <c r="AE435" s="31" t="s">
        <v>1406</v>
      </c>
      <c r="AF435" s="26">
        <v>0.5</v>
      </c>
      <c r="AG435" s="30">
        <f>SUM(F435,H435,J435,L435,N435,P435,R435,U435,W435,Y435,Z435,AA435,AB435)</f>
        <v>0</v>
      </c>
      <c r="AH435" s="30">
        <f t="shared" si="24"/>
        <v>0</v>
      </c>
      <c r="AI435" s="28">
        <f>SUM(G435,I435,K435,M435,O435,Q435,S435,T435,V435,X435)</f>
        <v>0.5</v>
      </c>
      <c r="AJ435" s="39">
        <f t="shared" si="25"/>
        <v>0.5</v>
      </c>
      <c r="AK435" s="40">
        <f>YEAR(C435)-YEAR(B435)+1</f>
        <v>3</v>
      </c>
      <c r="AL435" s="40">
        <f t="shared" si="26"/>
        <v>0.89999999999999991</v>
      </c>
      <c r="AM435" s="39">
        <f>AF435+AH435+AJ435+AL435+AC435</f>
        <v>1.9</v>
      </c>
      <c r="AN435" s="37">
        <f t="shared" si="27"/>
        <v>1.9</v>
      </c>
      <c r="AO435" s="33"/>
    </row>
    <row r="436" spans="1:41" s="8" customFormat="1" ht="15.75" x14ac:dyDescent="0.25">
      <c r="A436" s="23">
        <v>344569</v>
      </c>
      <c r="B436" s="24">
        <v>45028</v>
      </c>
      <c r="C436" s="24">
        <v>45291</v>
      </c>
      <c r="D436" s="25" t="s">
        <v>154</v>
      </c>
      <c r="F436" s="27"/>
      <c r="G436" s="28">
        <v>0.25</v>
      </c>
      <c r="H436" s="27"/>
      <c r="I436" s="28"/>
      <c r="J436" s="27"/>
      <c r="K436" s="28"/>
      <c r="L436" s="27"/>
      <c r="M436" s="28">
        <v>0.25</v>
      </c>
      <c r="N436" s="27"/>
      <c r="O436" s="28">
        <v>0.25</v>
      </c>
      <c r="P436" s="27"/>
      <c r="Q436" s="28"/>
      <c r="R436" s="27">
        <v>0.25</v>
      </c>
      <c r="S436" s="28"/>
      <c r="T436" s="28">
        <v>0.25</v>
      </c>
      <c r="U436" s="27"/>
      <c r="V436" s="28">
        <v>0.25</v>
      </c>
      <c r="W436" s="27"/>
      <c r="X436" s="28"/>
      <c r="Y436" s="27"/>
      <c r="Z436" s="27"/>
      <c r="AA436" s="27"/>
      <c r="AB436" s="27"/>
      <c r="AC436" s="29"/>
      <c r="AD436" s="31" t="s">
        <v>153</v>
      </c>
      <c r="AE436" s="31" t="s">
        <v>44</v>
      </c>
      <c r="AF436" s="26"/>
      <c r="AG436" s="30">
        <f>SUM(F436,H436,J436,L436,N436,P436,R436,U436,W436,Y436,Z436,AA436,AB436)</f>
        <v>0.25</v>
      </c>
      <c r="AH436" s="30">
        <f t="shared" si="24"/>
        <v>0.25</v>
      </c>
      <c r="AI436" s="28">
        <f>SUM(G436,I436,K436,M436,O436,Q436,S436,T436,V436,X436)</f>
        <v>1.25</v>
      </c>
      <c r="AJ436" s="39">
        <f t="shared" si="25"/>
        <v>1.25</v>
      </c>
      <c r="AK436" s="40">
        <f>YEAR(C436)-YEAR(B436)+1</f>
        <v>1</v>
      </c>
      <c r="AL436" s="40">
        <f t="shared" si="26"/>
        <v>0.3</v>
      </c>
      <c r="AM436" s="39">
        <f>AF436+AH436+AJ436+AL436+AC436</f>
        <v>1.8</v>
      </c>
      <c r="AN436" s="37">
        <f t="shared" si="27"/>
        <v>1.8</v>
      </c>
      <c r="AO436" s="33"/>
    </row>
    <row r="437" spans="1:41" s="8" customFormat="1" ht="15.75" x14ac:dyDescent="0.25">
      <c r="A437" s="23">
        <v>339662</v>
      </c>
      <c r="B437" s="24">
        <v>44937</v>
      </c>
      <c r="C437" s="24">
        <v>45291</v>
      </c>
      <c r="D437" s="25" t="s">
        <v>114</v>
      </c>
      <c r="F437" s="27">
        <v>0.25</v>
      </c>
      <c r="G437" s="28"/>
      <c r="H437" s="27"/>
      <c r="I437" s="28"/>
      <c r="J437" s="27"/>
      <c r="K437" s="28"/>
      <c r="L437" s="27">
        <v>0.25</v>
      </c>
      <c r="M437" s="28"/>
      <c r="N437" s="27"/>
      <c r="O437" s="28"/>
      <c r="P437" s="27"/>
      <c r="Q437" s="28"/>
      <c r="R437" s="27">
        <v>0.25</v>
      </c>
      <c r="S437" s="28"/>
      <c r="T437" s="28"/>
      <c r="U437" s="27">
        <v>0.25</v>
      </c>
      <c r="V437" s="28"/>
      <c r="W437" s="27"/>
      <c r="X437" s="28"/>
      <c r="Y437" s="27"/>
      <c r="Z437" s="27"/>
      <c r="AA437" s="27"/>
      <c r="AB437" s="27"/>
      <c r="AC437" s="29"/>
      <c r="AD437" s="31" t="s">
        <v>112</v>
      </c>
      <c r="AE437" s="31" t="s">
        <v>113</v>
      </c>
      <c r="AF437" s="26">
        <v>0.5</v>
      </c>
      <c r="AG437" s="30">
        <f>SUM(F437,H437,J437,L437,N437,P437,R437,U437,W437,Y437,Z437,AA437,AB437)</f>
        <v>1</v>
      </c>
      <c r="AH437" s="30">
        <f t="shared" si="24"/>
        <v>1</v>
      </c>
      <c r="AI437" s="28">
        <f>SUM(G437,I437,K437,M437,O437,Q437,S437,T437,V437,X437)</f>
        <v>0</v>
      </c>
      <c r="AJ437" s="39">
        <f t="shared" si="25"/>
        <v>0</v>
      </c>
      <c r="AK437" s="40">
        <f>YEAR(C437)-YEAR(B437)+1</f>
        <v>1</v>
      </c>
      <c r="AL437" s="40">
        <f t="shared" si="26"/>
        <v>0.3</v>
      </c>
      <c r="AM437" s="39">
        <f>AF437+AH437+AJ437+AL437+AC437</f>
        <v>1.8</v>
      </c>
      <c r="AN437" s="37">
        <f t="shared" si="27"/>
        <v>1.8</v>
      </c>
      <c r="AO437" s="33"/>
    </row>
    <row r="438" spans="1:41" s="8" customFormat="1" ht="15.75" x14ac:dyDescent="0.25">
      <c r="A438" s="23">
        <v>340940</v>
      </c>
      <c r="B438" s="24">
        <v>44968</v>
      </c>
      <c r="C438" s="24">
        <v>45291</v>
      </c>
      <c r="D438" s="25" t="s">
        <v>998</v>
      </c>
      <c r="F438" s="27"/>
      <c r="G438" s="28">
        <v>0.25</v>
      </c>
      <c r="H438" s="27"/>
      <c r="I438" s="28">
        <v>0.25</v>
      </c>
      <c r="J438" s="27"/>
      <c r="K438" s="28"/>
      <c r="L438" s="27"/>
      <c r="M438" s="28">
        <v>0.25</v>
      </c>
      <c r="N438" s="27"/>
      <c r="O438" s="28">
        <v>0.25</v>
      </c>
      <c r="P438" s="27"/>
      <c r="Q438" s="28"/>
      <c r="R438" s="27"/>
      <c r="S438" s="28"/>
      <c r="T438" s="28"/>
      <c r="U438" s="27"/>
      <c r="V438" s="28"/>
      <c r="W438" s="27">
        <v>0.25</v>
      </c>
      <c r="X438" s="28">
        <v>0.25</v>
      </c>
      <c r="Y438" s="27"/>
      <c r="Z438" s="27"/>
      <c r="AA438" s="27"/>
      <c r="AB438" s="27"/>
      <c r="AC438" s="29"/>
      <c r="AD438" s="31" t="s">
        <v>995</v>
      </c>
      <c r="AE438" s="31" t="s">
        <v>997</v>
      </c>
      <c r="AF438" s="26"/>
      <c r="AG438" s="30">
        <f>SUM(F438,H438,J438,L438,N438,P438,R438,U438,W438,Y438,Z438,AA438,AB438)</f>
        <v>0.25</v>
      </c>
      <c r="AH438" s="30">
        <f t="shared" si="24"/>
        <v>0.25</v>
      </c>
      <c r="AI438" s="28">
        <f>SUM(G438,I438,K438,M438,O438,Q438,S438,T438,V438,X438)</f>
        <v>1.25</v>
      </c>
      <c r="AJ438" s="39">
        <f t="shared" si="25"/>
        <v>1.25</v>
      </c>
      <c r="AK438" s="40">
        <f>YEAR(C438)-YEAR(B438)+1</f>
        <v>1</v>
      </c>
      <c r="AL438" s="40">
        <f t="shared" si="26"/>
        <v>0.3</v>
      </c>
      <c r="AM438" s="39">
        <f>AF438+AH438+AJ438+AL438+AC438</f>
        <v>1.8</v>
      </c>
      <c r="AN438" s="37">
        <f t="shared" si="27"/>
        <v>1.8</v>
      </c>
      <c r="AO438" s="33"/>
    </row>
    <row r="439" spans="1:41" s="8" customFormat="1" ht="15.75" x14ac:dyDescent="0.25">
      <c r="A439" s="23">
        <v>348772</v>
      </c>
      <c r="B439" s="24">
        <v>45073</v>
      </c>
      <c r="C439" s="24">
        <v>45291</v>
      </c>
      <c r="D439" s="25" t="s">
        <v>1480</v>
      </c>
      <c r="F439" s="27"/>
      <c r="G439" s="28">
        <v>0.25</v>
      </c>
      <c r="H439" s="27"/>
      <c r="I439" s="28">
        <v>0.25</v>
      </c>
      <c r="J439" s="27"/>
      <c r="K439" s="28">
        <v>0.25</v>
      </c>
      <c r="L439" s="27"/>
      <c r="M439" s="28"/>
      <c r="N439" s="27"/>
      <c r="O439" s="28">
        <v>0.25</v>
      </c>
      <c r="P439" s="27"/>
      <c r="Q439" s="28">
        <v>0.25</v>
      </c>
      <c r="R439" s="27"/>
      <c r="S439" s="28"/>
      <c r="T439" s="28"/>
      <c r="U439" s="27"/>
      <c r="V439" s="28">
        <v>0.25</v>
      </c>
      <c r="W439" s="27"/>
      <c r="X439" s="28"/>
      <c r="Y439" s="27"/>
      <c r="Z439" s="27"/>
      <c r="AA439" s="27"/>
      <c r="AB439" s="27"/>
      <c r="AC439" s="29"/>
      <c r="AD439" s="31" t="s">
        <v>1477</v>
      </c>
      <c r="AE439" s="31" t="s">
        <v>1358</v>
      </c>
      <c r="AF439" s="26"/>
      <c r="AG439" s="30">
        <f>SUM(F439,H439,J439,L439,N439,P439,R439,U439,W439,Y439,Z439,AA439,AB439)</f>
        <v>0</v>
      </c>
      <c r="AH439" s="30">
        <f t="shared" si="24"/>
        <v>0</v>
      </c>
      <c r="AI439" s="28">
        <f>SUM(G439,I439,K439,M439,O439,Q439,S439,T439,V439,X439)</f>
        <v>1.5</v>
      </c>
      <c r="AJ439" s="39">
        <f t="shared" si="25"/>
        <v>1.5</v>
      </c>
      <c r="AK439" s="40">
        <f>YEAR(C439)-YEAR(B439)+1</f>
        <v>1</v>
      </c>
      <c r="AL439" s="40">
        <f t="shared" si="26"/>
        <v>0.3</v>
      </c>
      <c r="AM439" s="39">
        <f>AF439+AH439+AJ439+AL439+AC439</f>
        <v>1.8</v>
      </c>
      <c r="AN439" s="37">
        <f t="shared" si="27"/>
        <v>1.8</v>
      </c>
      <c r="AO439" s="33"/>
    </row>
    <row r="440" spans="1:41" s="8" customFormat="1" ht="15.75" x14ac:dyDescent="0.25">
      <c r="A440" s="23">
        <v>264748</v>
      </c>
      <c r="B440" s="24">
        <v>43187</v>
      </c>
      <c r="C440" s="24">
        <v>45291</v>
      </c>
      <c r="D440" s="25" t="s">
        <v>225</v>
      </c>
      <c r="F440" s="27"/>
      <c r="G440" s="28"/>
      <c r="H440" s="27"/>
      <c r="I440" s="28"/>
      <c r="J440" s="27"/>
      <c r="K440" s="28"/>
      <c r="L440" s="27"/>
      <c r="M440" s="28"/>
      <c r="N440" s="27"/>
      <c r="O440" s="28"/>
      <c r="P440" s="27"/>
      <c r="Q440" s="28"/>
      <c r="R440" s="27"/>
      <c r="S440" s="28"/>
      <c r="T440" s="28"/>
      <c r="U440" s="27"/>
      <c r="V440" s="28"/>
      <c r="W440" s="27"/>
      <c r="X440" s="28"/>
      <c r="Y440" s="27"/>
      <c r="Z440" s="27"/>
      <c r="AA440" s="27"/>
      <c r="AB440" s="27"/>
      <c r="AC440" s="29"/>
      <c r="AD440" s="31" t="s">
        <v>224</v>
      </c>
      <c r="AE440" s="31" t="s">
        <v>21</v>
      </c>
      <c r="AF440" s="26"/>
      <c r="AG440" s="30">
        <f>SUM(F440,H440,J440,L440,N440,P440,R440,U440,W440,Y440,Z440,AA440,AB440)</f>
        <v>0</v>
      </c>
      <c r="AH440" s="30">
        <f t="shared" si="24"/>
        <v>0</v>
      </c>
      <c r="AI440" s="28">
        <f>SUM(G440,I440,K440,M440,O440,Q440,S440,T440,V440,X440)</f>
        <v>0</v>
      </c>
      <c r="AJ440" s="39">
        <f t="shared" si="25"/>
        <v>0</v>
      </c>
      <c r="AK440" s="40">
        <f>YEAR(C440)-YEAR(B440)+1</f>
        <v>6</v>
      </c>
      <c r="AL440" s="40">
        <f t="shared" si="26"/>
        <v>1.7999999999999998</v>
      </c>
      <c r="AM440" s="39">
        <f>AF440+AH440+AJ440+AL440+AC440</f>
        <v>1.7999999999999998</v>
      </c>
      <c r="AN440" s="37">
        <f t="shared" si="27"/>
        <v>1.7999999999999998</v>
      </c>
      <c r="AO440" s="33"/>
    </row>
    <row r="441" spans="1:41" s="8" customFormat="1" ht="15.75" x14ac:dyDescent="0.25">
      <c r="A441" s="23">
        <v>267513</v>
      </c>
      <c r="B441" s="24">
        <v>43226</v>
      </c>
      <c r="C441" s="24">
        <v>45291</v>
      </c>
      <c r="D441" s="25" t="s">
        <v>41</v>
      </c>
      <c r="F441" s="27"/>
      <c r="G441" s="28"/>
      <c r="H441" s="27"/>
      <c r="I441" s="28"/>
      <c r="J441" s="27"/>
      <c r="K441" s="28"/>
      <c r="L441" s="27"/>
      <c r="M441" s="28"/>
      <c r="N441" s="27"/>
      <c r="O441" s="28"/>
      <c r="P441" s="27"/>
      <c r="Q441" s="28"/>
      <c r="R441" s="27"/>
      <c r="S441" s="28"/>
      <c r="T441" s="28"/>
      <c r="U441" s="27"/>
      <c r="V441" s="28"/>
      <c r="W441" s="27"/>
      <c r="X441" s="28"/>
      <c r="Y441" s="27"/>
      <c r="Z441" s="27"/>
      <c r="AA441" s="27"/>
      <c r="AB441" s="27"/>
      <c r="AC441" s="29"/>
      <c r="AD441" s="31" t="s">
        <v>37</v>
      </c>
      <c r="AE441" s="31" t="s">
        <v>40</v>
      </c>
      <c r="AF441" s="26"/>
      <c r="AG441" s="30">
        <f>SUM(F441,H441,J441,L441,N441,P441,R441,U441,W441,Y441,Z441,AA441,AB441)</f>
        <v>0</v>
      </c>
      <c r="AH441" s="30">
        <f t="shared" si="24"/>
        <v>0</v>
      </c>
      <c r="AI441" s="28">
        <f>SUM(G441,I441,K441,M441,O441,Q441,S441,T441,V441,X441)</f>
        <v>0</v>
      </c>
      <c r="AJ441" s="39">
        <f t="shared" si="25"/>
        <v>0</v>
      </c>
      <c r="AK441" s="40">
        <f>YEAR(C441)-YEAR(B441)+1</f>
        <v>6</v>
      </c>
      <c r="AL441" s="40">
        <f t="shared" si="26"/>
        <v>1.7999999999999998</v>
      </c>
      <c r="AM441" s="39">
        <f>AF441+AH441+AJ441+AL441+AC441</f>
        <v>1.7999999999999998</v>
      </c>
      <c r="AN441" s="37">
        <f t="shared" si="27"/>
        <v>1.7999999999999998</v>
      </c>
      <c r="AO441" s="33"/>
    </row>
    <row r="442" spans="1:41" s="8" customFormat="1" ht="15.75" x14ac:dyDescent="0.25">
      <c r="A442" s="23">
        <v>268956</v>
      </c>
      <c r="B442" s="24">
        <v>43226</v>
      </c>
      <c r="C442" s="24">
        <v>45291</v>
      </c>
      <c r="D442" s="25" t="s">
        <v>72</v>
      </c>
      <c r="F442" s="27"/>
      <c r="G442" s="28"/>
      <c r="H442" s="27"/>
      <c r="I442" s="28"/>
      <c r="J442" s="27"/>
      <c r="K442" s="28"/>
      <c r="L442" s="27"/>
      <c r="M442" s="28"/>
      <c r="N442" s="27"/>
      <c r="O442" s="28"/>
      <c r="P442" s="27"/>
      <c r="Q442" s="28"/>
      <c r="R442" s="27"/>
      <c r="S442" s="28"/>
      <c r="T442" s="28"/>
      <c r="U442" s="27"/>
      <c r="V442" s="28"/>
      <c r="W442" s="27"/>
      <c r="X442" s="28"/>
      <c r="Y442" s="27"/>
      <c r="Z442" s="27"/>
      <c r="AA442" s="27"/>
      <c r="AB442" s="27"/>
      <c r="AC442" s="29"/>
      <c r="AD442" s="31" t="s">
        <v>71</v>
      </c>
      <c r="AE442" s="31" t="s">
        <v>64</v>
      </c>
      <c r="AF442" s="26"/>
      <c r="AG442" s="30">
        <f>SUM(F442,H442,J442,L442,N442,P442,R442,U442,W442,Y442,Z442,AA442,AB442)</f>
        <v>0</v>
      </c>
      <c r="AH442" s="30">
        <f t="shared" si="24"/>
        <v>0</v>
      </c>
      <c r="AI442" s="28">
        <f>SUM(G442,I442,K442,M442,O442,Q442,S442,T442,V442,X442)</f>
        <v>0</v>
      </c>
      <c r="AJ442" s="39">
        <f t="shared" si="25"/>
        <v>0</v>
      </c>
      <c r="AK442" s="40">
        <f>YEAR(C442)-YEAR(B442)+1</f>
        <v>6</v>
      </c>
      <c r="AL442" s="40">
        <f t="shared" si="26"/>
        <v>1.7999999999999998</v>
      </c>
      <c r="AM442" s="39">
        <f>AF442+AH442+AJ442+AL442+AC442</f>
        <v>1.7999999999999998</v>
      </c>
      <c r="AN442" s="37">
        <f t="shared" si="27"/>
        <v>1.7999999999999998</v>
      </c>
      <c r="AO442" s="33"/>
    </row>
    <row r="443" spans="1:41" s="8" customFormat="1" ht="15.75" x14ac:dyDescent="0.25">
      <c r="A443" s="23">
        <v>273837</v>
      </c>
      <c r="B443" s="24">
        <v>43292</v>
      </c>
      <c r="C443" s="24">
        <v>45291</v>
      </c>
      <c r="D443" s="25" t="s">
        <v>244</v>
      </c>
      <c r="F443" s="27"/>
      <c r="G443" s="28"/>
      <c r="H443" s="27"/>
      <c r="I443" s="28"/>
      <c r="J443" s="27"/>
      <c r="K443" s="28"/>
      <c r="L443" s="27"/>
      <c r="M443" s="28"/>
      <c r="N443" s="27"/>
      <c r="O443" s="28"/>
      <c r="P443" s="27"/>
      <c r="Q443" s="28"/>
      <c r="R443" s="27"/>
      <c r="S443" s="28"/>
      <c r="T443" s="28"/>
      <c r="U443" s="27"/>
      <c r="V443" s="28"/>
      <c r="W443" s="27"/>
      <c r="X443" s="28"/>
      <c r="Y443" s="27"/>
      <c r="Z443" s="27"/>
      <c r="AA443" s="27"/>
      <c r="AB443" s="27"/>
      <c r="AC443" s="29"/>
      <c r="AD443" s="31" t="s">
        <v>243</v>
      </c>
      <c r="AE443" s="31" t="s">
        <v>116</v>
      </c>
      <c r="AF443" s="26"/>
      <c r="AG443" s="30">
        <f>SUM(F443,H443,J443,L443,N443,P443,R443,U443,W443,Y443,Z443,AA443,AB443)</f>
        <v>0</v>
      </c>
      <c r="AH443" s="30">
        <f t="shared" si="24"/>
        <v>0</v>
      </c>
      <c r="AI443" s="28">
        <f>SUM(G443,I443,K443,M443,O443,Q443,S443,T443,V443,X443)</f>
        <v>0</v>
      </c>
      <c r="AJ443" s="39">
        <f t="shared" si="25"/>
        <v>0</v>
      </c>
      <c r="AK443" s="40">
        <f>YEAR(C443)-YEAR(B443)+1</f>
        <v>6</v>
      </c>
      <c r="AL443" s="40">
        <f t="shared" si="26"/>
        <v>1.7999999999999998</v>
      </c>
      <c r="AM443" s="39">
        <f>AF443+AH443+AJ443+AL443+AC443</f>
        <v>1.7999999999999998</v>
      </c>
      <c r="AN443" s="37">
        <f t="shared" si="27"/>
        <v>1.7999999999999998</v>
      </c>
      <c r="AO443" s="33"/>
    </row>
    <row r="444" spans="1:41" s="8" customFormat="1" ht="15.75" x14ac:dyDescent="0.25">
      <c r="A444" s="23">
        <v>263518</v>
      </c>
      <c r="B444" s="24">
        <v>43187</v>
      </c>
      <c r="C444" s="24">
        <v>45291</v>
      </c>
      <c r="D444" s="25" t="s">
        <v>321</v>
      </c>
      <c r="F444" s="27"/>
      <c r="G444" s="28"/>
      <c r="H444" s="27"/>
      <c r="I444" s="28"/>
      <c r="J444" s="27"/>
      <c r="K444" s="28"/>
      <c r="L444" s="27"/>
      <c r="M444" s="28"/>
      <c r="N444" s="27"/>
      <c r="O444" s="28"/>
      <c r="P444" s="27"/>
      <c r="Q444" s="28"/>
      <c r="R444" s="27"/>
      <c r="S444" s="28"/>
      <c r="T444" s="28"/>
      <c r="U444" s="27"/>
      <c r="V444" s="28"/>
      <c r="W444" s="27"/>
      <c r="X444" s="28"/>
      <c r="Y444" s="27"/>
      <c r="Z444" s="27"/>
      <c r="AA444" s="27"/>
      <c r="AB444" s="27"/>
      <c r="AC444" s="29"/>
      <c r="AD444" s="31" t="s">
        <v>319</v>
      </c>
      <c r="AE444" s="31" t="s">
        <v>320</v>
      </c>
      <c r="AF444" s="26"/>
      <c r="AG444" s="30">
        <f>SUM(F444,H444,J444,L444,N444,P444,R444,U444,W444,Y444,Z444,AA444,AB444)</f>
        <v>0</v>
      </c>
      <c r="AH444" s="30">
        <f t="shared" si="24"/>
        <v>0</v>
      </c>
      <c r="AI444" s="28">
        <f>SUM(G444,I444,K444,M444,O444,Q444,S444,T444,V444,X444)</f>
        <v>0</v>
      </c>
      <c r="AJ444" s="39">
        <f t="shared" si="25"/>
        <v>0</v>
      </c>
      <c r="AK444" s="40">
        <f>YEAR(C444)-YEAR(B444)+1</f>
        <v>6</v>
      </c>
      <c r="AL444" s="40">
        <f t="shared" si="26"/>
        <v>1.7999999999999998</v>
      </c>
      <c r="AM444" s="39">
        <f>AF444+AH444+AJ444+AL444+AC444</f>
        <v>1.7999999999999998</v>
      </c>
      <c r="AN444" s="37">
        <f t="shared" si="27"/>
        <v>1.7999999999999998</v>
      </c>
      <c r="AO444" s="33"/>
    </row>
    <row r="445" spans="1:41" s="8" customFormat="1" ht="15.75" x14ac:dyDescent="0.25">
      <c r="A445" s="23">
        <v>267223</v>
      </c>
      <c r="B445" s="24">
        <v>43226</v>
      </c>
      <c r="C445" s="24">
        <v>45291</v>
      </c>
      <c r="D445" s="25" t="s">
        <v>382</v>
      </c>
      <c r="F445" s="27"/>
      <c r="G445" s="28"/>
      <c r="H445" s="27"/>
      <c r="I445" s="28"/>
      <c r="J445" s="27"/>
      <c r="K445" s="28"/>
      <c r="L445" s="27"/>
      <c r="M445" s="28"/>
      <c r="N445" s="27"/>
      <c r="O445" s="28"/>
      <c r="P445" s="27"/>
      <c r="Q445" s="28"/>
      <c r="R445" s="27"/>
      <c r="S445" s="28"/>
      <c r="T445" s="28"/>
      <c r="U445" s="27"/>
      <c r="V445" s="28"/>
      <c r="W445" s="27"/>
      <c r="X445" s="28"/>
      <c r="Y445" s="27"/>
      <c r="Z445" s="27"/>
      <c r="AA445" s="27"/>
      <c r="AB445" s="27"/>
      <c r="AC445" s="29"/>
      <c r="AD445" s="31" t="s">
        <v>380</v>
      </c>
      <c r="AE445" s="31" t="s">
        <v>381</v>
      </c>
      <c r="AF445" s="26"/>
      <c r="AG445" s="30">
        <f>SUM(F445,H445,J445,L445,N445,P445,R445,U445,W445,Y445,Z445,AA445,AB445)</f>
        <v>0</v>
      </c>
      <c r="AH445" s="30">
        <f t="shared" si="24"/>
        <v>0</v>
      </c>
      <c r="AI445" s="28">
        <f>SUM(G445,I445,K445,M445,O445,Q445,S445,T445,V445,X445)</f>
        <v>0</v>
      </c>
      <c r="AJ445" s="39">
        <f t="shared" si="25"/>
        <v>0</v>
      </c>
      <c r="AK445" s="40">
        <f>YEAR(C445)-YEAR(B445)+1</f>
        <v>6</v>
      </c>
      <c r="AL445" s="40">
        <f t="shared" si="26"/>
        <v>1.7999999999999998</v>
      </c>
      <c r="AM445" s="39">
        <f>AF445+AH445+AJ445+AL445+AC445</f>
        <v>1.7999999999999998</v>
      </c>
      <c r="AN445" s="37">
        <f t="shared" si="27"/>
        <v>1.7999999999999998</v>
      </c>
      <c r="AO445" s="33"/>
    </row>
    <row r="446" spans="1:41" s="8" customFormat="1" ht="15.75" x14ac:dyDescent="0.25">
      <c r="A446" s="23">
        <v>261038</v>
      </c>
      <c r="B446" s="24">
        <v>43152</v>
      </c>
      <c r="C446" s="24">
        <v>45291</v>
      </c>
      <c r="D446" s="25" t="s">
        <v>419</v>
      </c>
      <c r="F446" s="27"/>
      <c r="G446" s="28"/>
      <c r="H446" s="27"/>
      <c r="I446" s="28"/>
      <c r="J446" s="27"/>
      <c r="K446" s="28"/>
      <c r="L446" s="27"/>
      <c r="M446" s="28"/>
      <c r="N446" s="27"/>
      <c r="O446" s="28"/>
      <c r="P446" s="27"/>
      <c r="Q446" s="28"/>
      <c r="R446" s="27"/>
      <c r="S446" s="28"/>
      <c r="T446" s="28"/>
      <c r="U446" s="27"/>
      <c r="V446" s="28"/>
      <c r="W446" s="27"/>
      <c r="X446" s="28"/>
      <c r="Y446" s="27"/>
      <c r="Z446" s="27"/>
      <c r="AA446" s="27"/>
      <c r="AB446" s="27"/>
      <c r="AC446" s="29"/>
      <c r="AD446" s="31" t="s">
        <v>418</v>
      </c>
      <c r="AE446" s="31" t="s">
        <v>69</v>
      </c>
      <c r="AF446" s="26"/>
      <c r="AG446" s="30">
        <f>SUM(F446,H446,J446,L446,N446,P446,R446,U446,W446,Y446,Z446,AA446,AB446)</f>
        <v>0</v>
      </c>
      <c r="AH446" s="30">
        <f t="shared" si="24"/>
        <v>0</v>
      </c>
      <c r="AI446" s="28">
        <f>SUM(G446,I446,K446,M446,O446,Q446,S446,T446,V446,X446)</f>
        <v>0</v>
      </c>
      <c r="AJ446" s="39">
        <f t="shared" si="25"/>
        <v>0</v>
      </c>
      <c r="AK446" s="40">
        <f>YEAR(C446)-YEAR(B446)+1</f>
        <v>6</v>
      </c>
      <c r="AL446" s="40">
        <f t="shared" si="26"/>
        <v>1.7999999999999998</v>
      </c>
      <c r="AM446" s="39">
        <f>AF446+AH446+AJ446+AL446+AC446</f>
        <v>1.7999999999999998</v>
      </c>
      <c r="AN446" s="37">
        <f t="shared" si="27"/>
        <v>1.7999999999999998</v>
      </c>
      <c r="AO446" s="33"/>
    </row>
    <row r="447" spans="1:41" s="8" customFormat="1" ht="15.75" x14ac:dyDescent="0.25">
      <c r="A447" s="23">
        <v>260919</v>
      </c>
      <c r="B447" s="24">
        <v>43152</v>
      </c>
      <c r="C447" s="24">
        <v>45291</v>
      </c>
      <c r="D447" s="25" t="s">
        <v>428</v>
      </c>
      <c r="F447" s="27"/>
      <c r="G447" s="28"/>
      <c r="H447" s="27"/>
      <c r="I447" s="28"/>
      <c r="J447" s="27"/>
      <c r="K447" s="28"/>
      <c r="L447" s="27"/>
      <c r="M447" s="28"/>
      <c r="N447" s="27"/>
      <c r="O447" s="28"/>
      <c r="P447" s="27"/>
      <c r="Q447" s="28"/>
      <c r="R447" s="27"/>
      <c r="S447" s="28"/>
      <c r="T447" s="28"/>
      <c r="U447" s="27"/>
      <c r="V447" s="28"/>
      <c r="W447" s="27"/>
      <c r="X447" s="28"/>
      <c r="Y447" s="27"/>
      <c r="Z447" s="27"/>
      <c r="AA447" s="27"/>
      <c r="AB447" s="27"/>
      <c r="AC447" s="29"/>
      <c r="AD447" s="31" t="s">
        <v>425</v>
      </c>
      <c r="AE447" s="31" t="s">
        <v>427</v>
      </c>
      <c r="AF447" s="26"/>
      <c r="AG447" s="30">
        <f>SUM(F447,H447,J447,L447,N447,P447,R447,U447,W447,Y447,Z447,AA447,AB447)</f>
        <v>0</v>
      </c>
      <c r="AH447" s="30">
        <f t="shared" si="24"/>
        <v>0</v>
      </c>
      <c r="AI447" s="28">
        <f>SUM(G447,I447,K447,M447,O447,Q447,S447,T447,V447,X447)</f>
        <v>0</v>
      </c>
      <c r="AJ447" s="39">
        <f t="shared" si="25"/>
        <v>0</v>
      </c>
      <c r="AK447" s="40">
        <f>YEAR(C447)-YEAR(B447)+1</f>
        <v>6</v>
      </c>
      <c r="AL447" s="40">
        <f t="shared" si="26"/>
        <v>1.7999999999999998</v>
      </c>
      <c r="AM447" s="39">
        <f>AF447+AH447+AJ447+AL447+AC447</f>
        <v>1.7999999999999998</v>
      </c>
      <c r="AN447" s="37">
        <f t="shared" si="27"/>
        <v>1.7999999999999998</v>
      </c>
      <c r="AO447" s="33"/>
    </row>
    <row r="448" spans="1:41" s="8" customFormat="1" ht="15.75" x14ac:dyDescent="0.25">
      <c r="A448" s="23">
        <v>259537</v>
      </c>
      <c r="B448" s="24">
        <v>43103</v>
      </c>
      <c r="C448" s="24">
        <v>45291</v>
      </c>
      <c r="D448" s="25" t="s">
        <v>470</v>
      </c>
      <c r="F448" s="27"/>
      <c r="G448" s="28"/>
      <c r="H448" s="27"/>
      <c r="I448" s="28"/>
      <c r="J448" s="27"/>
      <c r="K448" s="28"/>
      <c r="L448" s="27"/>
      <c r="M448" s="28"/>
      <c r="N448" s="27"/>
      <c r="O448" s="28"/>
      <c r="P448" s="27"/>
      <c r="Q448" s="28"/>
      <c r="R448" s="27"/>
      <c r="S448" s="28"/>
      <c r="T448" s="28"/>
      <c r="U448" s="27"/>
      <c r="V448" s="28"/>
      <c r="W448" s="27"/>
      <c r="X448" s="28"/>
      <c r="Y448" s="27"/>
      <c r="Z448" s="27"/>
      <c r="AA448" s="27"/>
      <c r="AB448" s="27"/>
      <c r="AC448" s="29"/>
      <c r="AD448" s="31" t="s">
        <v>469</v>
      </c>
      <c r="AE448" s="31" t="s">
        <v>231</v>
      </c>
      <c r="AF448" s="26"/>
      <c r="AG448" s="30">
        <f>SUM(F448,H448,J448,L448,N448,P448,R448,U448,W448,Y448,Z448,AA448,AB448)</f>
        <v>0</v>
      </c>
      <c r="AH448" s="30">
        <f t="shared" si="24"/>
        <v>0</v>
      </c>
      <c r="AI448" s="28">
        <f>SUM(G448,I448,K448,M448,O448,Q448,S448,T448,V448,X448)</f>
        <v>0</v>
      </c>
      <c r="AJ448" s="39">
        <f t="shared" si="25"/>
        <v>0</v>
      </c>
      <c r="AK448" s="40">
        <f>YEAR(C448)-YEAR(B448)+1</f>
        <v>6</v>
      </c>
      <c r="AL448" s="40">
        <f t="shared" si="26"/>
        <v>1.7999999999999998</v>
      </c>
      <c r="AM448" s="39">
        <f>AF448+AH448+AJ448+AL448+AC448</f>
        <v>1.7999999999999998</v>
      </c>
      <c r="AN448" s="37">
        <f t="shared" si="27"/>
        <v>1.7999999999999998</v>
      </c>
      <c r="AO448" s="33"/>
    </row>
    <row r="449" spans="1:41" s="8" customFormat="1" ht="15.75" x14ac:dyDescent="0.25">
      <c r="A449" s="23">
        <v>271570</v>
      </c>
      <c r="B449" s="24">
        <v>43268</v>
      </c>
      <c r="C449" s="24">
        <v>45291</v>
      </c>
      <c r="D449" s="25" t="s">
        <v>517</v>
      </c>
      <c r="F449" s="27"/>
      <c r="G449" s="28"/>
      <c r="H449" s="27"/>
      <c r="I449" s="28"/>
      <c r="J449" s="27"/>
      <c r="K449" s="28"/>
      <c r="L449" s="27"/>
      <c r="M449" s="28"/>
      <c r="N449" s="27"/>
      <c r="O449" s="28"/>
      <c r="P449" s="27"/>
      <c r="Q449" s="28"/>
      <c r="R449" s="27"/>
      <c r="S449" s="28"/>
      <c r="T449" s="28"/>
      <c r="U449" s="27"/>
      <c r="V449" s="28"/>
      <c r="W449" s="27"/>
      <c r="X449" s="28"/>
      <c r="Y449" s="27"/>
      <c r="Z449" s="27"/>
      <c r="AA449" s="27"/>
      <c r="AB449" s="27"/>
      <c r="AC449" s="29"/>
      <c r="AD449" s="31" t="s">
        <v>515</v>
      </c>
      <c r="AE449" s="31" t="s">
        <v>516</v>
      </c>
      <c r="AF449" s="26"/>
      <c r="AG449" s="30">
        <f>SUM(F449,H449,J449,L449,N449,P449,R449,U449,W449,Y449,Z449,AA449,AB449)</f>
        <v>0</v>
      </c>
      <c r="AH449" s="30">
        <f t="shared" si="24"/>
        <v>0</v>
      </c>
      <c r="AI449" s="28">
        <f>SUM(G449,I449,K449,M449,O449,Q449,S449,T449,V449,X449)</f>
        <v>0</v>
      </c>
      <c r="AJ449" s="39">
        <f t="shared" si="25"/>
        <v>0</v>
      </c>
      <c r="AK449" s="40">
        <f>YEAR(C449)-YEAR(B449)+1</f>
        <v>6</v>
      </c>
      <c r="AL449" s="40">
        <f t="shared" si="26"/>
        <v>1.7999999999999998</v>
      </c>
      <c r="AM449" s="39">
        <f>AF449+AH449+AJ449+AL449+AC449</f>
        <v>1.7999999999999998</v>
      </c>
      <c r="AN449" s="37">
        <f t="shared" si="27"/>
        <v>1.7999999999999998</v>
      </c>
      <c r="AO449" s="33"/>
    </row>
    <row r="450" spans="1:41" s="8" customFormat="1" ht="15.75" x14ac:dyDescent="0.25">
      <c r="A450" s="23">
        <v>268141</v>
      </c>
      <c r="B450" s="24">
        <v>43226</v>
      </c>
      <c r="C450" s="24">
        <v>45291</v>
      </c>
      <c r="D450" s="25" t="s">
        <v>527</v>
      </c>
      <c r="F450" s="27"/>
      <c r="G450" s="28"/>
      <c r="H450" s="27"/>
      <c r="I450" s="28"/>
      <c r="J450" s="27"/>
      <c r="K450" s="28"/>
      <c r="L450" s="27"/>
      <c r="M450" s="28"/>
      <c r="N450" s="27"/>
      <c r="O450" s="28"/>
      <c r="P450" s="27"/>
      <c r="Q450" s="28"/>
      <c r="R450" s="27"/>
      <c r="S450" s="28"/>
      <c r="T450" s="28"/>
      <c r="U450" s="27"/>
      <c r="V450" s="28"/>
      <c r="W450" s="27"/>
      <c r="X450" s="28"/>
      <c r="Y450" s="27"/>
      <c r="Z450" s="27"/>
      <c r="AA450" s="27"/>
      <c r="AB450" s="27"/>
      <c r="AC450" s="29"/>
      <c r="AD450" s="31" t="s">
        <v>523</v>
      </c>
      <c r="AE450" s="31" t="s">
        <v>526</v>
      </c>
      <c r="AF450" s="26"/>
      <c r="AG450" s="30">
        <f>SUM(F450,H450,J450,L450,N450,P450,R450,U450,W450,Y450,Z450,AA450,AB450)</f>
        <v>0</v>
      </c>
      <c r="AH450" s="30">
        <f t="shared" si="24"/>
        <v>0</v>
      </c>
      <c r="AI450" s="28">
        <f>SUM(G450,I450,K450,M450,O450,Q450,S450,T450,V450,X450)</f>
        <v>0</v>
      </c>
      <c r="AJ450" s="39">
        <f t="shared" si="25"/>
        <v>0</v>
      </c>
      <c r="AK450" s="40">
        <f>YEAR(C450)-YEAR(B450)+1</f>
        <v>6</v>
      </c>
      <c r="AL450" s="40">
        <f t="shared" si="26"/>
        <v>1.7999999999999998</v>
      </c>
      <c r="AM450" s="39">
        <f>AF450+AH450+AJ450+AL450+AC450</f>
        <v>1.7999999999999998</v>
      </c>
      <c r="AN450" s="37">
        <f t="shared" si="27"/>
        <v>1.7999999999999998</v>
      </c>
      <c r="AO450" s="33"/>
    </row>
    <row r="451" spans="1:41" s="8" customFormat="1" ht="15.75" x14ac:dyDescent="0.25">
      <c r="A451" s="23">
        <v>259536</v>
      </c>
      <c r="B451" s="24">
        <v>43103</v>
      </c>
      <c r="C451" s="24">
        <v>45291</v>
      </c>
      <c r="D451" s="25" t="s">
        <v>550</v>
      </c>
      <c r="F451" s="27"/>
      <c r="G451" s="28"/>
      <c r="H451" s="27"/>
      <c r="I451" s="28"/>
      <c r="J451" s="27"/>
      <c r="K451" s="28"/>
      <c r="L451" s="27"/>
      <c r="M451" s="28"/>
      <c r="N451" s="27"/>
      <c r="O451" s="28"/>
      <c r="P451" s="27"/>
      <c r="Q451" s="28"/>
      <c r="R451" s="27"/>
      <c r="S451" s="28"/>
      <c r="T451" s="28"/>
      <c r="U451" s="27"/>
      <c r="V451" s="28"/>
      <c r="W451" s="27"/>
      <c r="X451" s="28"/>
      <c r="Y451" s="27"/>
      <c r="Z451" s="27"/>
      <c r="AA451" s="27"/>
      <c r="AB451" s="27"/>
      <c r="AC451" s="29"/>
      <c r="AD451" s="31" t="s">
        <v>548</v>
      </c>
      <c r="AE451" s="31" t="s">
        <v>549</v>
      </c>
      <c r="AF451" s="26"/>
      <c r="AG451" s="30">
        <f>SUM(F451,H451,J451,L451,N451,P451,R451,U451,W451,Y451,Z451,AA451,AB451)</f>
        <v>0</v>
      </c>
      <c r="AH451" s="30">
        <f t="shared" ref="AH451:AH514" si="28">IF(AG451&gt;=2,2,AG451)</f>
        <v>0</v>
      </c>
      <c r="AI451" s="28">
        <f>SUM(G451,I451,K451,M451,O451,Q451,S451,T451,V451,X451)</f>
        <v>0</v>
      </c>
      <c r="AJ451" s="39">
        <f t="shared" ref="AJ451:AJ514" si="29">IF(AI451&gt;=2,2,AI451)</f>
        <v>0</v>
      </c>
      <c r="AK451" s="40">
        <f>YEAR(C451)-YEAR(B451)+1</f>
        <v>6</v>
      </c>
      <c r="AL451" s="40">
        <f t="shared" ref="AL451:AL514" si="30">IF(AK451*0.3&gt;=3,3,AK451*0.3)</f>
        <v>1.7999999999999998</v>
      </c>
      <c r="AM451" s="39">
        <f>AF451+AH451+AJ451+AL451+AC451</f>
        <v>1.7999999999999998</v>
      </c>
      <c r="AN451" s="37">
        <f t="shared" ref="AN451:AN514" si="31">IF(AM451&gt;=5,5,AM451)</f>
        <v>1.7999999999999998</v>
      </c>
      <c r="AO451" s="33"/>
    </row>
    <row r="452" spans="1:41" s="8" customFormat="1" ht="15.75" x14ac:dyDescent="0.25">
      <c r="A452" s="23">
        <v>275110</v>
      </c>
      <c r="B452" s="24">
        <v>43292</v>
      </c>
      <c r="C452" s="24">
        <v>45291</v>
      </c>
      <c r="D452" s="25" t="s">
        <v>629</v>
      </c>
      <c r="F452" s="27"/>
      <c r="G452" s="28"/>
      <c r="H452" s="27"/>
      <c r="I452" s="28"/>
      <c r="J452" s="27"/>
      <c r="K452" s="28"/>
      <c r="L452" s="27"/>
      <c r="M452" s="28"/>
      <c r="N452" s="27"/>
      <c r="O452" s="28"/>
      <c r="P452" s="27"/>
      <c r="Q452" s="28"/>
      <c r="R452" s="27"/>
      <c r="S452" s="28"/>
      <c r="T452" s="28"/>
      <c r="U452" s="27"/>
      <c r="V452" s="28"/>
      <c r="W452" s="27"/>
      <c r="X452" s="28"/>
      <c r="Y452" s="27"/>
      <c r="Z452" s="27"/>
      <c r="AA452" s="27"/>
      <c r="AB452" s="27"/>
      <c r="AC452" s="29"/>
      <c r="AD452" s="31" t="s">
        <v>627</v>
      </c>
      <c r="AE452" s="31" t="s">
        <v>628</v>
      </c>
      <c r="AF452" s="26"/>
      <c r="AG452" s="30">
        <f>SUM(F452,H452,J452,L452,N452,P452,R452,U452,W452,Y452,Z452,AA452,AB452)</f>
        <v>0</v>
      </c>
      <c r="AH452" s="30">
        <f t="shared" si="28"/>
        <v>0</v>
      </c>
      <c r="AI452" s="28">
        <f>SUM(G452,I452,K452,M452,O452,Q452,S452,T452,V452,X452)</f>
        <v>0</v>
      </c>
      <c r="AJ452" s="39">
        <f t="shared" si="29"/>
        <v>0</v>
      </c>
      <c r="AK452" s="40">
        <f>YEAR(C452)-YEAR(B452)+1</f>
        <v>6</v>
      </c>
      <c r="AL452" s="40">
        <f t="shared" si="30"/>
        <v>1.7999999999999998</v>
      </c>
      <c r="AM452" s="39">
        <f>AF452+AH452+AJ452+AL452+AC452</f>
        <v>1.7999999999999998</v>
      </c>
      <c r="AN452" s="37">
        <f t="shared" si="31"/>
        <v>1.7999999999999998</v>
      </c>
      <c r="AO452" s="33"/>
    </row>
    <row r="453" spans="1:41" s="8" customFormat="1" ht="15.75" x14ac:dyDescent="0.25">
      <c r="A453" s="23">
        <v>278499</v>
      </c>
      <c r="B453" s="24">
        <v>43370</v>
      </c>
      <c r="C453" s="24">
        <v>45291</v>
      </c>
      <c r="D453" s="25" t="s">
        <v>701</v>
      </c>
      <c r="F453" s="27"/>
      <c r="G453" s="28"/>
      <c r="H453" s="27"/>
      <c r="I453" s="28"/>
      <c r="J453" s="27"/>
      <c r="K453" s="28"/>
      <c r="L453" s="27"/>
      <c r="M453" s="28"/>
      <c r="N453" s="27"/>
      <c r="O453" s="28"/>
      <c r="P453" s="27"/>
      <c r="Q453" s="28"/>
      <c r="R453" s="27"/>
      <c r="S453" s="28"/>
      <c r="T453" s="28"/>
      <c r="U453" s="27"/>
      <c r="V453" s="28"/>
      <c r="W453" s="27"/>
      <c r="X453" s="28"/>
      <c r="Y453" s="27"/>
      <c r="Z453" s="27"/>
      <c r="AA453" s="27"/>
      <c r="AB453" s="27"/>
      <c r="AC453" s="29"/>
      <c r="AD453" s="31" t="s">
        <v>699</v>
      </c>
      <c r="AE453" s="31" t="s">
        <v>700</v>
      </c>
      <c r="AF453" s="26"/>
      <c r="AG453" s="30">
        <f>SUM(F453,H453,J453,L453,N453,P453,R453,U453,W453,Y453,Z453,AA453,AB453)</f>
        <v>0</v>
      </c>
      <c r="AH453" s="30">
        <f t="shared" si="28"/>
        <v>0</v>
      </c>
      <c r="AI453" s="28">
        <f>SUM(G453,I453,K453,M453,O453,Q453,S453,T453,V453,X453)</f>
        <v>0</v>
      </c>
      <c r="AJ453" s="39">
        <f t="shared" si="29"/>
        <v>0</v>
      </c>
      <c r="AK453" s="40">
        <f>YEAR(C453)-YEAR(B453)+1</f>
        <v>6</v>
      </c>
      <c r="AL453" s="40">
        <f t="shared" si="30"/>
        <v>1.7999999999999998</v>
      </c>
      <c r="AM453" s="39">
        <f>AF453+AH453+AJ453+AL453+AC453</f>
        <v>1.7999999999999998</v>
      </c>
      <c r="AN453" s="37">
        <f t="shared" si="31"/>
        <v>1.7999999999999998</v>
      </c>
      <c r="AO453" s="33"/>
    </row>
    <row r="454" spans="1:41" s="8" customFormat="1" ht="15.75" x14ac:dyDescent="0.25">
      <c r="A454" s="23">
        <v>269546</v>
      </c>
      <c r="B454" s="24">
        <v>43226</v>
      </c>
      <c r="C454" s="24">
        <v>45291</v>
      </c>
      <c r="D454" s="25" t="s">
        <v>720</v>
      </c>
      <c r="F454" s="27"/>
      <c r="G454" s="28"/>
      <c r="H454" s="27"/>
      <c r="I454" s="28"/>
      <c r="J454" s="27"/>
      <c r="K454" s="28"/>
      <c r="L454" s="27"/>
      <c r="M454" s="28"/>
      <c r="N454" s="27"/>
      <c r="O454" s="28"/>
      <c r="P454" s="27"/>
      <c r="Q454" s="28"/>
      <c r="R454" s="27"/>
      <c r="S454" s="28"/>
      <c r="T454" s="28"/>
      <c r="U454" s="27"/>
      <c r="V454" s="28"/>
      <c r="W454" s="27"/>
      <c r="X454" s="28"/>
      <c r="Y454" s="27"/>
      <c r="Z454" s="27"/>
      <c r="AA454" s="27"/>
      <c r="AB454" s="27"/>
      <c r="AC454" s="29"/>
      <c r="AD454" s="31" t="s">
        <v>719</v>
      </c>
      <c r="AE454" s="31" t="s">
        <v>44</v>
      </c>
      <c r="AF454" s="26"/>
      <c r="AG454" s="30">
        <f>SUM(F454,H454,J454,L454,N454,P454,R454,U454,W454,Y454,Z454,AA454,AB454)</f>
        <v>0</v>
      </c>
      <c r="AH454" s="30">
        <f t="shared" si="28"/>
        <v>0</v>
      </c>
      <c r="AI454" s="28">
        <f>SUM(G454,I454,K454,M454,O454,Q454,S454,T454,V454,X454)</f>
        <v>0</v>
      </c>
      <c r="AJ454" s="39">
        <f t="shared" si="29"/>
        <v>0</v>
      </c>
      <c r="AK454" s="40">
        <f>YEAR(C454)-YEAR(B454)+1</f>
        <v>6</v>
      </c>
      <c r="AL454" s="40">
        <f t="shared" si="30"/>
        <v>1.7999999999999998</v>
      </c>
      <c r="AM454" s="39">
        <f>AF454+AH454+AJ454+AL454+AC454</f>
        <v>1.7999999999999998</v>
      </c>
      <c r="AN454" s="37">
        <f t="shared" si="31"/>
        <v>1.7999999999999998</v>
      </c>
      <c r="AO454" s="33"/>
    </row>
    <row r="455" spans="1:41" s="8" customFormat="1" ht="15.75" x14ac:dyDescent="0.25">
      <c r="A455" s="23">
        <v>259665</v>
      </c>
      <c r="B455" s="24">
        <v>43103</v>
      </c>
      <c r="C455" s="24">
        <v>45291</v>
      </c>
      <c r="D455" s="25" t="s">
        <v>789</v>
      </c>
      <c r="F455" s="27"/>
      <c r="G455" s="28"/>
      <c r="H455" s="27"/>
      <c r="I455" s="28"/>
      <c r="J455" s="27"/>
      <c r="K455" s="28"/>
      <c r="L455" s="27"/>
      <c r="M455" s="28"/>
      <c r="N455" s="27"/>
      <c r="O455" s="28"/>
      <c r="P455" s="27"/>
      <c r="Q455" s="28"/>
      <c r="R455" s="27"/>
      <c r="S455" s="28"/>
      <c r="T455" s="28"/>
      <c r="U455" s="27"/>
      <c r="V455" s="28"/>
      <c r="W455" s="27"/>
      <c r="X455" s="28"/>
      <c r="Y455" s="27"/>
      <c r="Z455" s="27"/>
      <c r="AA455" s="27"/>
      <c r="AB455" s="27"/>
      <c r="AC455" s="29"/>
      <c r="AD455" s="31" t="s">
        <v>787</v>
      </c>
      <c r="AE455" s="31" t="s">
        <v>788</v>
      </c>
      <c r="AF455" s="26"/>
      <c r="AG455" s="30">
        <f>SUM(F455,H455,J455,L455,N455,P455,R455,U455,W455,Y455,Z455,AA455,AB455)</f>
        <v>0</v>
      </c>
      <c r="AH455" s="30">
        <f t="shared" si="28"/>
        <v>0</v>
      </c>
      <c r="AI455" s="28">
        <f>SUM(G455,I455,K455,M455,O455,Q455,S455,T455,V455,X455)</f>
        <v>0</v>
      </c>
      <c r="AJ455" s="39">
        <f t="shared" si="29"/>
        <v>0</v>
      </c>
      <c r="AK455" s="40">
        <f>YEAR(C455)-YEAR(B455)+1</f>
        <v>6</v>
      </c>
      <c r="AL455" s="40">
        <f t="shared" si="30"/>
        <v>1.7999999999999998</v>
      </c>
      <c r="AM455" s="39">
        <f>AF455+AH455+AJ455+AL455+AC455</f>
        <v>1.7999999999999998</v>
      </c>
      <c r="AN455" s="37">
        <f t="shared" si="31"/>
        <v>1.7999999999999998</v>
      </c>
      <c r="AO455" s="33"/>
    </row>
    <row r="456" spans="1:41" s="8" customFormat="1" ht="15.75" x14ac:dyDescent="0.25">
      <c r="A456" s="23">
        <v>261667</v>
      </c>
      <c r="B456" s="24">
        <v>43152</v>
      </c>
      <c r="C456" s="24">
        <v>45291</v>
      </c>
      <c r="D456" s="25" t="s">
        <v>856</v>
      </c>
      <c r="F456" s="27"/>
      <c r="G456" s="28"/>
      <c r="H456" s="27"/>
      <c r="I456" s="28"/>
      <c r="J456" s="27"/>
      <c r="K456" s="28"/>
      <c r="L456" s="27"/>
      <c r="M456" s="28"/>
      <c r="N456" s="27"/>
      <c r="O456" s="28"/>
      <c r="P456" s="27"/>
      <c r="Q456" s="28"/>
      <c r="R456" s="27"/>
      <c r="S456" s="28"/>
      <c r="T456" s="28"/>
      <c r="U456" s="27"/>
      <c r="V456" s="28"/>
      <c r="W456" s="27"/>
      <c r="X456" s="28"/>
      <c r="Y456" s="27"/>
      <c r="Z456" s="27"/>
      <c r="AA456" s="27"/>
      <c r="AB456" s="27"/>
      <c r="AC456" s="29"/>
      <c r="AD456" s="31" t="s">
        <v>855</v>
      </c>
      <c r="AE456" s="31" t="s">
        <v>104</v>
      </c>
      <c r="AF456" s="26"/>
      <c r="AG456" s="30">
        <f>SUM(F456,H456,J456,L456,N456,P456,R456,U456,W456,Y456,Z456,AA456,AB456)</f>
        <v>0</v>
      </c>
      <c r="AH456" s="30">
        <f t="shared" si="28"/>
        <v>0</v>
      </c>
      <c r="AI456" s="28">
        <f>SUM(G456,I456,K456,M456,O456,Q456,S456,T456,V456,X456)</f>
        <v>0</v>
      </c>
      <c r="AJ456" s="39">
        <f t="shared" si="29"/>
        <v>0</v>
      </c>
      <c r="AK456" s="40">
        <f>YEAR(C456)-YEAR(B456)+1</f>
        <v>6</v>
      </c>
      <c r="AL456" s="40">
        <f t="shared" si="30"/>
        <v>1.7999999999999998</v>
      </c>
      <c r="AM456" s="39">
        <f>AF456+AH456+AJ456+AL456+AC456</f>
        <v>1.7999999999999998</v>
      </c>
      <c r="AN456" s="37">
        <f t="shared" si="31"/>
        <v>1.7999999999999998</v>
      </c>
      <c r="AO456" s="33"/>
    </row>
    <row r="457" spans="1:41" s="8" customFormat="1" ht="15.75" x14ac:dyDescent="0.25">
      <c r="A457" s="23">
        <v>275158</v>
      </c>
      <c r="B457" s="24">
        <v>43292</v>
      </c>
      <c r="C457" s="24">
        <v>45291</v>
      </c>
      <c r="D457" s="25" t="s">
        <v>899</v>
      </c>
      <c r="F457" s="27"/>
      <c r="G457" s="28"/>
      <c r="H457" s="27"/>
      <c r="I457" s="28"/>
      <c r="J457" s="27"/>
      <c r="K457" s="28"/>
      <c r="L457" s="27"/>
      <c r="M457" s="28"/>
      <c r="N457" s="27"/>
      <c r="O457" s="28"/>
      <c r="P457" s="27"/>
      <c r="Q457" s="28"/>
      <c r="R457" s="27"/>
      <c r="S457" s="28"/>
      <c r="T457" s="28"/>
      <c r="U457" s="27"/>
      <c r="V457" s="28"/>
      <c r="W457" s="27"/>
      <c r="X457" s="28"/>
      <c r="Y457" s="27"/>
      <c r="Z457" s="27"/>
      <c r="AA457" s="27"/>
      <c r="AB457" s="27"/>
      <c r="AC457" s="29"/>
      <c r="AD457" s="31" t="s">
        <v>897</v>
      </c>
      <c r="AE457" s="31" t="s">
        <v>42</v>
      </c>
      <c r="AF457" s="26"/>
      <c r="AG457" s="30">
        <f>SUM(F457,H457,J457,L457,N457,P457,R457,U457,W457,Y457,Z457,AA457,AB457)</f>
        <v>0</v>
      </c>
      <c r="AH457" s="30">
        <f t="shared" si="28"/>
        <v>0</v>
      </c>
      <c r="AI457" s="28">
        <f>SUM(G457,I457,K457,M457,O457,Q457,S457,T457,V457,X457)</f>
        <v>0</v>
      </c>
      <c r="AJ457" s="39">
        <f t="shared" si="29"/>
        <v>0</v>
      </c>
      <c r="AK457" s="40">
        <f>YEAR(C457)-YEAR(B457)+1</f>
        <v>6</v>
      </c>
      <c r="AL457" s="40">
        <f t="shared" si="30"/>
        <v>1.7999999999999998</v>
      </c>
      <c r="AM457" s="39">
        <f>AF457+AH457+AJ457+AL457+AC457</f>
        <v>1.7999999999999998</v>
      </c>
      <c r="AN457" s="37">
        <f t="shared" si="31"/>
        <v>1.7999999999999998</v>
      </c>
      <c r="AO457" s="33"/>
    </row>
    <row r="458" spans="1:41" s="8" customFormat="1" ht="15.75" x14ac:dyDescent="0.25">
      <c r="A458" s="23">
        <v>273072</v>
      </c>
      <c r="B458" s="24">
        <v>43268</v>
      </c>
      <c r="C458" s="24">
        <v>45291</v>
      </c>
      <c r="D458" s="25" t="s">
        <v>955</v>
      </c>
      <c r="F458" s="27"/>
      <c r="G458" s="28"/>
      <c r="H458" s="27"/>
      <c r="I458" s="28"/>
      <c r="J458" s="27"/>
      <c r="K458" s="28"/>
      <c r="L458" s="27"/>
      <c r="M458" s="28"/>
      <c r="N458" s="27"/>
      <c r="O458" s="28"/>
      <c r="P458" s="27"/>
      <c r="Q458" s="28"/>
      <c r="R458" s="27"/>
      <c r="S458" s="28"/>
      <c r="T458" s="28"/>
      <c r="U458" s="27"/>
      <c r="V458" s="28"/>
      <c r="W458" s="27"/>
      <c r="X458" s="28"/>
      <c r="Y458" s="27"/>
      <c r="Z458" s="27"/>
      <c r="AA458" s="27"/>
      <c r="AB458" s="27"/>
      <c r="AC458" s="29"/>
      <c r="AD458" s="31" t="s">
        <v>944</v>
      </c>
      <c r="AE458" s="31" t="s">
        <v>452</v>
      </c>
      <c r="AF458" s="26"/>
      <c r="AG458" s="30">
        <f>SUM(F458,H458,J458,L458,N458,P458,R458,U458,W458,Y458,Z458,AA458,AB458)</f>
        <v>0</v>
      </c>
      <c r="AH458" s="30">
        <f t="shared" si="28"/>
        <v>0</v>
      </c>
      <c r="AI458" s="28">
        <f>SUM(G458,I458,K458,M458,O458,Q458,S458,T458,V458,X458)</f>
        <v>0</v>
      </c>
      <c r="AJ458" s="39">
        <f t="shared" si="29"/>
        <v>0</v>
      </c>
      <c r="AK458" s="40">
        <f>YEAR(C458)-YEAR(B458)+1</f>
        <v>6</v>
      </c>
      <c r="AL458" s="40">
        <f t="shared" si="30"/>
        <v>1.7999999999999998</v>
      </c>
      <c r="AM458" s="39">
        <f>AF458+AH458+AJ458+AL458+AC458</f>
        <v>1.7999999999999998</v>
      </c>
      <c r="AN458" s="37">
        <f t="shared" si="31"/>
        <v>1.7999999999999998</v>
      </c>
      <c r="AO458" s="33"/>
    </row>
    <row r="459" spans="1:41" s="8" customFormat="1" ht="15.75" x14ac:dyDescent="0.25">
      <c r="A459" s="23">
        <v>261103</v>
      </c>
      <c r="B459" s="24">
        <v>43152</v>
      </c>
      <c r="C459" s="24">
        <v>45291</v>
      </c>
      <c r="D459" s="25" t="s">
        <v>985</v>
      </c>
      <c r="F459" s="27"/>
      <c r="G459" s="28"/>
      <c r="H459" s="27"/>
      <c r="I459" s="28"/>
      <c r="J459" s="27"/>
      <c r="K459" s="28"/>
      <c r="L459" s="27"/>
      <c r="M459" s="28"/>
      <c r="N459" s="27"/>
      <c r="O459" s="28"/>
      <c r="P459" s="27"/>
      <c r="Q459" s="28"/>
      <c r="R459" s="27"/>
      <c r="S459" s="28"/>
      <c r="T459" s="28"/>
      <c r="U459" s="27"/>
      <c r="V459" s="28"/>
      <c r="W459" s="27"/>
      <c r="X459" s="28"/>
      <c r="Y459" s="27"/>
      <c r="Z459" s="27"/>
      <c r="AA459" s="27"/>
      <c r="AB459" s="27"/>
      <c r="AC459" s="29"/>
      <c r="AD459" s="31" t="s">
        <v>983</v>
      </c>
      <c r="AE459" s="31" t="s">
        <v>984</v>
      </c>
      <c r="AF459" s="26"/>
      <c r="AG459" s="30">
        <f>SUM(F459,H459,J459,L459,N459,P459,R459,U459,W459,Y459,Z459,AA459,AB459)</f>
        <v>0</v>
      </c>
      <c r="AH459" s="30">
        <f t="shared" si="28"/>
        <v>0</v>
      </c>
      <c r="AI459" s="28">
        <f>SUM(G459,I459,K459,M459,O459,Q459,S459,T459,V459,X459)</f>
        <v>0</v>
      </c>
      <c r="AJ459" s="39">
        <f t="shared" si="29"/>
        <v>0</v>
      </c>
      <c r="AK459" s="40">
        <f>YEAR(C459)-YEAR(B459)+1</f>
        <v>6</v>
      </c>
      <c r="AL459" s="40">
        <f t="shared" si="30"/>
        <v>1.7999999999999998</v>
      </c>
      <c r="AM459" s="39">
        <f>AF459+AH459+AJ459+AL459+AC459</f>
        <v>1.7999999999999998</v>
      </c>
      <c r="AN459" s="37">
        <f t="shared" si="31"/>
        <v>1.7999999999999998</v>
      </c>
      <c r="AO459" s="33"/>
    </row>
    <row r="460" spans="1:41" s="8" customFormat="1" ht="15.75" x14ac:dyDescent="0.25">
      <c r="A460" s="23">
        <v>270267</v>
      </c>
      <c r="B460" s="24">
        <v>43226</v>
      </c>
      <c r="C460" s="24">
        <v>45291</v>
      </c>
      <c r="D460" s="25" t="s">
        <v>989</v>
      </c>
      <c r="F460" s="27"/>
      <c r="G460" s="28"/>
      <c r="H460" s="27"/>
      <c r="I460" s="28"/>
      <c r="J460" s="27"/>
      <c r="K460" s="28"/>
      <c r="L460" s="27"/>
      <c r="M460" s="28"/>
      <c r="N460" s="27"/>
      <c r="O460" s="28"/>
      <c r="P460" s="27"/>
      <c r="Q460" s="28"/>
      <c r="R460" s="27"/>
      <c r="S460" s="28"/>
      <c r="T460" s="28"/>
      <c r="U460" s="27"/>
      <c r="V460" s="28"/>
      <c r="W460" s="27"/>
      <c r="X460" s="28"/>
      <c r="Y460" s="27"/>
      <c r="Z460" s="27"/>
      <c r="AA460" s="27"/>
      <c r="AB460" s="27"/>
      <c r="AC460" s="29"/>
      <c r="AD460" s="31" t="s">
        <v>988</v>
      </c>
      <c r="AE460" s="31" t="s">
        <v>84</v>
      </c>
      <c r="AF460" s="26"/>
      <c r="AG460" s="30">
        <f>SUM(F460,H460,J460,L460,N460,P460,R460,U460,W460,Y460,Z460,AA460,AB460)</f>
        <v>0</v>
      </c>
      <c r="AH460" s="30">
        <f t="shared" si="28"/>
        <v>0</v>
      </c>
      <c r="AI460" s="28">
        <f>SUM(G460,I460,K460,M460,O460,Q460,S460,T460,V460,X460)</f>
        <v>0</v>
      </c>
      <c r="AJ460" s="39">
        <f t="shared" si="29"/>
        <v>0</v>
      </c>
      <c r="AK460" s="40">
        <f>YEAR(C460)-YEAR(B460)+1</f>
        <v>6</v>
      </c>
      <c r="AL460" s="40">
        <f t="shared" si="30"/>
        <v>1.7999999999999998</v>
      </c>
      <c r="AM460" s="39">
        <f>AF460+AH460+AJ460+AL460+AC460</f>
        <v>1.7999999999999998</v>
      </c>
      <c r="AN460" s="37">
        <f t="shared" si="31"/>
        <v>1.7999999999999998</v>
      </c>
      <c r="AO460" s="33"/>
    </row>
    <row r="461" spans="1:41" s="8" customFormat="1" ht="15.75" x14ac:dyDescent="0.25">
      <c r="A461" s="23">
        <v>261062</v>
      </c>
      <c r="B461" s="24">
        <v>43152</v>
      </c>
      <c r="C461" s="24">
        <v>45291</v>
      </c>
      <c r="D461" s="25" t="s">
        <v>1037</v>
      </c>
      <c r="F461" s="27"/>
      <c r="G461" s="28"/>
      <c r="H461" s="27"/>
      <c r="I461" s="28"/>
      <c r="J461" s="27"/>
      <c r="K461" s="28"/>
      <c r="L461" s="27"/>
      <c r="M461" s="28"/>
      <c r="N461" s="27"/>
      <c r="O461" s="28"/>
      <c r="P461" s="27"/>
      <c r="Q461" s="28"/>
      <c r="R461" s="27"/>
      <c r="S461" s="28"/>
      <c r="T461" s="28"/>
      <c r="U461" s="27"/>
      <c r="V461" s="28"/>
      <c r="W461" s="27"/>
      <c r="X461" s="28"/>
      <c r="Y461" s="27"/>
      <c r="Z461" s="27"/>
      <c r="AA461" s="27"/>
      <c r="AB461" s="27"/>
      <c r="AC461" s="29"/>
      <c r="AD461" s="31" t="s">
        <v>49</v>
      </c>
      <c r="AE461" s="31" t="s">
        <v>868</v>
      </c>
      <c r="AF461" s="26"/>
      <c r="AG461" s="30">
        <f>SUM(F461,H461,J461,L461,N461,P461,R461,U461,W461,Y461,Z461,AA461,AB461)</f>
        <v>0</v>
      </c>
      <c r="AH461" s="30">
        <f t="shared" si="28"/>
        <v>0</v>
      </c>
      <c r="AI461" s="28">
        <f>SUM(G461,I461,K461,M461,O461,Q461,S461,T461,V461,X461)</f>
        <v>0</v>
      </c>
      <c r="AJ461" s="39">
        <f t="shared" si="29"/>
        <v>0</v>
      </c>
      <c r="AK461" s="40">
        <f>YEAR(C461)-YEAR(B461)+1</f>
        <v>6</v>
      </c>
      <c r="AL461" s="40">
        <f t="shared" si="30"/>
        <v>1.7999999999999998</v>
      </c>
      <c r="AM461" s="39">
        <f>AF461+AH461+AJ461+AL461+AC461</f>
        <v>1.7999999999999998</v>
      </c>
      <c r="AN461" s="37">
        <f t="shared" si="31"/>
        <v>1.7999999999999998</v>
      </c>
      <c r="AO461" s="33"/>
    </row>
    <row r="462" spans="1:41" s="8" customFormat="1" ht="15.75" x14ac:dyDescent="0.25">
      <c r="A462" s="23">
        <v>261582</v>
      </c>
      <c r="B462" s="24">
        <v>43152</v>
      </c>
      <c r="C462" s="24">
        <v>45291</v>
      </c>
      <c r="D462" s="25" t="s">
        <v>1071</v>
      </c>
      <c r="F462" s="27"/>
      <c r="G462" s="28"/>
      <c r="H462" s="27"/>
      <c r="I462" s="28"/>
      <c r="J462" s="27"/>
      <c r="K462" s="28"/>
      <c r="L462" s="27"/>
      <c r="M462" s="28"/>
      <c r="N462" s="27"/>
      <c r="O462" s="28"/>
      <c r="P462" s="27"/>
      <c r="Q462" s="28"/>
      <c r="R462" s="27"/>
      <c r="S462" s="28"/>
      <c r="T462" s="28"/>
      <c r="U462" s="27"/>
      <c r="V462" s="28"/>
      <c r="W462" s="27"/>
      <c r="X462" s="28"/>
      <c r="Y462" s="27"/>
      <c r="Z462" s="27"/>
      <c r="AA462" s="27"/>
      <c r="AB462" s="27"/>
      <c r="AC462" s="29"/>
      <c r="AD462" s="31" t="s">
        <v>1068</v>
      </c>
      <c r="AE462" s="31" t="s">
        <v>18</v>
      </c>
      <c r="AF462" s="26"/>
      <c r="AG462" s="30">
        <f>SUM(F462,H462,J462,L462,N462,P462,R462,U462,W462,Y462,Z462,AA462,AB462)</f>
        <v>0</v>
      </c>
      <c r="AH462" s="30">
        <f t="shared" si="28"/>
        <v>0</v>
      </c>
      <c r="AI462" s="28">
        <f>SUM(G462,I462,K462,M462,O462,Q462,S462,T462,V462,X462)</f>
        <v>0</v>
      </c>
      <c r="AJ462" s="39">
        <f t="shared" si="29"/>
        <v>0</v>
      </c>
      <c r="AK462" s="40">
        <f>YEAR(C462)-YEAR(B462)+1</f>
        <v>6</v>
      </c>
      <c r="AL462" s="40">
        <f t="shared" si="30"/>
        <v>1.7999999999999998</v>
      </c>
      <c r="AM462" s="39">
        <f>AF462+AH462+AJ462+AL462+AC462</f>
        <v>1.7999999999999998</v>
      </c>
      <c r="AN462" s="37">
        <f t="shared" si="31"/>
        <v>1.7999999999999998</v>
      </c>
      <c r="AO462" s="33"/>
    </row>
    <row r="463" spans="1:41" s="8" customFormat="1" ht="15.75" x14ac:dyDescent="0.25">
      <c r="A463" s="23">
        <v>279930</v>
      </c>
      <c r="B463" s="24">
        <v>43404</v>
      </c>
      <c r="C463" s="24">
        <v>45291</v>
      </c>
      <c r="D463" s="25" t="s">
        <v>1085</v>
      </c>
      <c r="F463" s="27"/>
      <c r="G463" s="28"/>
      <c r="H463" s="27"/>
      <c r="I463" s="28"/>
      <c r="J463" s="27"/>
      <c r="K463" s="28"/>
      <c r="L463" s="27"/>
      <c r="M463" s="28"/>
      <c r="N463" s="27"/>
      <c r="O463" s="28"/>
      <c r="P463" s="27"/>
      <c r="Q463" s="28"/>
      <c r="R463" s="27"/>
      <c r="S463" s="28"/>
      <c r="T463" s="28"/>
      <c r="U463" s="27"/>
      <c r="V463" s="28"/>
      <c r="W463" s="27"/>
      <c r="X463" s="28"/>
      <c r="Y463" s="27"/>
      <c r="Z463" s="27"/>
      <c r="AA463" s="27"/>
      <c r="AB463" s="27"/>
      <c r="AC463" s="29"/>
      <c r="AD463" s="31" t="s">
        <v>1082</v>
      </c>
      <c r="AE463" s="31" t="s">
        <v>439</v>
      </c>
      <c r="AF463" s="26"/>
      <c r="AG463" s="30">
        <f>SUM(F463,H463,J463,L463,N463,P463,R463,U463,W463,Y463,Z463,AA463,AB463)</f>
        <v>0</v>
      </c>
      <c r="AH463" s="30">
        <f t="shared" si="28"/>
        <v>0</v>
      </c>
      <c r="AI463" s="28">
        <f>SUM(G463,I463,K463,M463,O463,Q463,S463,T463,V463,X463)</f>
        <v>0</v>
      </c>
      <c r="AJ463" s="39">
        <f t="shared" si="29"/>
        <v>0</v>
      </c>
      <c r="AK463" s="40">
        <f>YEAR(C463)-YEAR(B463)+1</f>
        <v>6</v>
      </c>
      <c r="AL463" s="40">
        <f t="shared" si="30"/>
        <v>1.7999999999999998</v>
      </c>
      <c r="AM463" s="39">
        <f>AF463+AH463+AJ463+AL463+AC463</f>
        <v>1.7999999999999998</v>
      </c>
      <c r="AN463" s="37">
        <f t="shared" si="31"/>
        <v>1.7999999999999998</v>
      </c>
      <c r="AO463" s="33"/>
    </row>
    <row r="464" spans="1:41" s="8" customFormat="1" ht="15.75" x14ac:dyDescent="0.25">
      <c r="A464" s="23">
        <v>270885</v>
      </c>
      <c r="B464" s="24">
        <v>43268</v>
      </c>
      <c r="C464" s="24">
        <v>45291</v>
      </c>
      <c r="D464" s="25" t="s">
        <v>1184</v>
      </c>
      <c r="F464" s="27"/>
      <c r="G464" s="28"/>
      <c r="H464" s="27"/>
      <c r="I464" s="28"/>
      <c r="J464" s="27"/>
      <c r="K464" s="28"/>
      <c r="L464" s="27"/>
      <c r="M464" s="28"/>
      <c r="N464" s="27"/>
      <c r="O464" s="28"/>
      <c r="P464" s="27"/>
      <c r="Q464" s="28"/>
      <c r="R464" s="27"/>
      <c r="S464" s="28"/>
      <c r="T464" s="28"/>
      <c r="U464" s="27"/>
      <c r="V464" s="28"/>
      <c r="W464" s="27"/>
      <c r="X464" s="28"/>
      <c r="Y464" s="27"/>
      <c r="Z464" s="27"/>
      <c r="AA464" s="27"/>
      <c r="AB464" s="27"/>
      <c r="AC464" s="29"/>
      <c r="AD464" s="31" t="s">
        <v>1182</v>
      </c>
      <c r="AE464" s="31" t="s">
        <v>1183</v>
      </c>
      <c r="AF464" s="26"/>
      <c r="AG464" s="30">
        <f>SUM(F464,H464,J464,L464,N464,P464,R464,U464,W464,Y464,Z464,AA464,AB464)</f>
        <v>0</v>
      </c>
      <c r="AH464" s="30">
        <f t="shared" si="28"/>
        <v>0</v>
      </c>
      <c r="AI464" s="28">
        <f>SUM(G464,I464,K464,M464,O464,Q464,S464,T464,V464,X464)</f>
        <v>0</v>
      </c>
      <c r="AJ464" s="39">
        <f t="shared" si="29"/>
        <v>0</v>
      </c>
      <c r="AK464" s="40">
        <f>YEAR(C464)-YEAR(B464)+1</f>
        <v>6</v>
      </c>
      <c r="AL464" s="40">
        <f t="shared" si="30"/>
        <v>1.7999999999999998</v>
      </c>
      <c r="AM464" s="39">
        <f>AF464+AH464+AJ464+AL464+AC464</f>
        <v>1.7999999999999998</v>
      </c>
      <c r="AN464" s="37">
        <f t="shared" si="31"/>
        <v>1.7999999999999998</v>
      </c>
      <c r="AO464" s="33"/>
    </row>
    <row r="465" spans="1:41" s="8" customFormat="1" ht="15.75" x14ac:dyDescent="0.25">
      <c r="A465" s="23">
        <v>264225</v>
      </c>
      <c r="B465" s="24">
        <v>43187</v>
      </c>
      <c r="C465" s="24">
        <v>45291</v>
      </c>
      <c r="D465" s="25" t="s">
        <v>1236</v>
      </c>
      <c r="F465" s="27"/>
      <c r="G465" s="28"/>
      <c r="H465" s="27"/>
      <c r="I465" s="28"/>
      <c r="J465" s="27"/>
      <c r="K465" s="28"/>
      <c r="L465" s="27"/>
      <c r="M465" s="28"/>
      <c r="N465" s="27"/>
      <c r="O465" s="28"/>
      <c r="P465" s="27"/>
      <c r="Q465" s="28"/>
      <c r="R465" s="27"/>
      <c r="S465" s="28"/>
      <c r="T465" s="28"/>
      <c r="U465" s="27"/>
      <c r="V465" s="28"/>
      <c r="W465" s="27"/>
      <c r="X465" s="28"/>
      <c r="Y465" s="27"/>
      <c r="Z465" s="27"/>
      <c r="AA465" s="27"/>
      <c r="AB465" s="27"/>
      <c r="AC465" s="29"/>
      <c r="AD465" s="31" t="s">
        <v>1235</v>
      </c>
      <c r="AE465" s="31" t="s">
        <v>210</v>
      </c>
      <c r="AF465" s="26"/>
      <c r="AG465" s="30">
        <f>SUM(F465,H465,J465,L465,N465,P465,R465,U465,W465,Y465,Z465,AA465,AB465)</f>
        <v>0</v>
      </c>
      <c r="AH465" s="30">
        <f t="shared" si="28"/>
        <v>0</v>
      </c>
      <c r="AI465" s="28">
        <f>SUM(G465,I465,K465,M465,O465,Q465,S465,T465,V465,X465)</f>
        <v>0</v>
      </c>
      <c r="AJ465" s="39">
        <f t="shared" si="29"/>
        <v>0</v>
      </c>
      <c r="AK465" s="40">
        <f>YEAR(C465)-YEAR(B465)+1</f>
        <v>6</v>
      </c>
      <c r="AL465" s="40">
        <f t="shared" si="30"/>
        <v>1.7999999999999998</v>
      </c>
      <c r="AM465" s="39">
        <f>AF465+AH465+AJ465+AL465+AC465</f>
        <v>1.7999999999999998</v>
      </c>
      <c r="AN465" s="37">
        <f t="shared" si="31"/>
        <v>1.7999999999999998</v>
      </c>
      <c r="AO465" s="33"/>
    </row>
    <row r="466" spans="1:41" s="8" customFormat="1" ht="15.75" x14ac:dyDescent="0.25">
      <c r="A466" s="23">
        <v>272847</v>
      </c>
      <c r="B466" s="24">
        <v>43268</v>
      </c>
      <c r="C466" s="24">
        <v>45291</v>
      </c>
      <c r="D466" s="25" t="s">
        <v>1384</v>
      </c>
      <c r="F466" s="27"/>
      <c r="G466" s="28"/>
      <c r="H466" s="27"/>
      <c r="I466" s="28"/>
      <c r="J466" s="27"/>
      <c r="K466" s="28"/>
      <c r="L466" s="27"/>
      <c r="M466" s="28"/>
      <c r="N466" s="27"/>
      <c r="O466" s="28"/>
      <c r="P466" s="27"/>
      <c r="Q466" s="28"/>
      <c r="R466" s="27"/>
      <c r="S466" s="28"/>
      <c r="T466" s="28"/>
      <c r="U466" s="27"/>
      <c r="V466" s="28"/>
      <c r="W466" s="27"/>
      <c r="X466" s="28"/>
      <c r="Y466" s="27"/>
      <c r="Z466" s="27"/>
      <c r="AA466" s="27"/>
      <c r="AB466" s="27"/>
      <c r="AC466" s="29"/>
      <c r="AD466" s="31" t="s">
        <v>1382</v>
      </c>
      <c r="AE466" s="31" t="s">
        <v>18</v>
      </c>
      <c r="AF466" s="26"/>
      <c r="AG466" s="30">
        <f>SUM(F466,H466,J466,L466,N466,P466,R466,U466,W466,Y466,Z466,AA466,AB466)</f>
        <v>0</v>
      </c>
      <c r="AH466" s="30">
        <f t="shared" si="28"/>
        <v>0</v>
      </c>
      <c r="AI466" s="28">
        <f>SUM(G466,I466,K466,M466,O466,Q466,S466,T466,V466,X466)</f>
        <v>0</v>
      </c>
      <c r="AJ466" s="39">
        <f t="shared" si="29"/>
        <v>0</v>
      </c>
      <c r="AK466" s="40">
        <f>YEAR(C466)-YEAR(B466)+1</f>
        <v>6</v>
      </c>
      <c r="AL466" s="40">
        <f t="shared" si="30"/>
        <v>1.7999999999999998</v>
      </c>
      <c r="AM466" s="39">
        <f>AF466+AH466+AJ466+AL466+AC466</f>
        <v>1.7999999999999998</v>
      </c>
      <c r="AN466" s="37">
        <f t="shared" si="31"/>
        <v>1.7999999999999998</v>
      </c>
      <c r="AO466" s="33"/>
    </row>
    <row r="467" spans="1:41" s="8" customFormat="1" ht="15.75" x14ac:dyDescent="0.25">
      <c r="A467" s="23">
        <v>264524</v>
      </c>
      <c r="B467" s="24">
        <v>43187</v>
      </c>
      <c r="C467" s="24">
        <v>45291</v>
      </c>
      <c r="D467" s="25" t="s">
        <v>1408</v>
      </c>
      <c r="F467" s="27"/>
      <c r="G467" s="28"/>
      <c r="H467" s="27"/>
      <c r="I467" s="28"/>
      <c r="J467" s="27"/>
      <c r="K467" s="28"/>
      <c r="L467" s="27"/>
      <c r="M467" s="28"/>
      <c r="N467" s="27"/>
      <c r="O467" s="28"/>
      <c r="P467" s="27"/>
      <c r="Q467" s="28"/>
      <c r="R467" s="27"/>
      <c r="S467" s="28"/>
      <c r="T467" s="28"/>
      <c r="U467" s="27"/>
      <c r="V467" s="28"/>
      <c r="W467" s="27"/>
      <c r="X467" s="28"/>
      <c r="Y467" s="27"/>
      <c r="Z467" s="27"/>
      <c r="AA467" s="27"/>
      <c r="AB467" s="27"/>
      <c r="AC467" s="29"/>
      <c r="AD467" s="31" t="s">
        <v>1405</v>
      </c>
      <c r="AE467" s="31" t="s">
        <v>363</v>
      </c>
      <c r="AF467" s="26"/>
      <c r="AG467" s="30">
        <f>SUM(F467,H467,J467,L467,N467,P467,R467,U467,W467,Y467,Z467,AA467,AB467)</f>
        <v>0</v>
      </c>
      <c r="AH467" s="30">
        <f t="shared" si="28"/>
        <v>0</v>
      </c>
      <c r="AI467" s="28">
        <f>SUM(G467,I467,K467,M467,O467,Q467,S467,T467,V467,X467)</f>
        <v>0</v>
      </c>
      <c r="AJ467" s="39">
        <f t="shared" si="29"/>
        <v>0</v>
      </c>
      <c r="AK467" s="40">
        <f>YEAR(C467)-YEAR(B467)+1</f>
        <v>6</v>
      </c>
      <c r="AL467" s="40">
        <f t="shared" si="30"/>
        <v>1.7999999999999998</v>
      </c>
      <c r="AM467" s="39">
        <f>AF467+AH467+AJ467+AL467+AC467</f>
        <v>1.7999999999999998</v>
      </c>
      <c r="AN467" s="37">
        <f t="shared" si="31"/>
        <v>1.7999999999999998</v>
      </c>
      <c r="AO467" s="33"/>
    </row>
    <row r="468" spans="1:41" s="8" customFormat="1" ht="15.75" x14ac:dyDescent="0.25">
      <c r="A468" s="23">
        <v>264061</v>
      </c>
      <c r="B468" s="24">
        <v>43187</v>
      </c>
      <c r="C468" s="24">
        <v>45291</v>
      </c>
      <c r="D468" s="25" t="s">
        <v>1481</v>
      </c>
      <c r="F468" s="27"/>
      <c r="G468" s="28"/>
      <c r="H468" s="27"/>
      <c r="I468" s="28"/>
      <c r="J468" s="27"/>
      <c r="K468" s="28"/>
      <c r="L468" s="27"/>
      <c r="M468" s="28"/>
      <c r="N468" s="27"/>
      <c r="O468" s="28"/>
      <c r="P468" s="27"/>
      <c r="Q468" s="28"/>
      <c r="R468" s="27"/>
      <c r="S468" s="28"/>
      <c r="T468" s="28"/>
      <c r="U468" s="27"/>
      <c r="V468" s="28"/>
      <c r="W468" s="27"/>
      <c r="X468" s="28"/>
      <c r="Y468" s="27"/>
      <c r="Z468" s="27"/>
      <c r="AA468" s="27"/>
      <c r="AB468" s="27"/>
      <c r="AC468" s="29"/>
      <c r="AD468" s="31" t="s">
        <v>1477</v>
      </c>
      <c r="AE468" s="31" t="s">
        <v>1042</v>
      </c>
      <c r="AF468" s="26"/>
      <c r="AG468" s="30">
        <f>SUM(F468,H468,J468,L468,N468,P468,R468,U468,W468,Y468,Z468,AA468,AB468)</f>
        <v>0</v>
      </c>
      <c r="AH468" s="30">
        <f t="shared" si="28"/>
        <v>0</v>
      </c>
      <c r="AI468" s="28">
        <f>SUM(G468,I468,K468,M468,O468,Q468,S468,T468,V468,X468)</f>
        <v>0</v>
      </c>
      <c r="AJ468" s="39">
        <f t="shared" si="29"/>
        <v>0</v>
      </c>
      <c r="AK468" s="40">
        <f>YEAR(C468)-YEAR(B468)+1</f>
        <v>6</v>
      </c>
      <c r="AL468" s="40">
        <f t="shared" si="30"/>
        <v>1.7999999999999998</v>
      </c>
      <c r="AM468" s="39">
        <f>AF468+AH468+AJ468+AL468+AC468</f>
        <v>1.7999999999999998</v>
      </c>
      <c r="AN468" s="37">
        <f t="shared" si="31"/>
        <v>1.7999999999999998</v>
      </c>
      <c r="AO468" s="33"/>
    </row>
    <row r="469" spans="1:41" s="8" customFormat="1" ht="15.75" x14ac:dyDescent="0.25">
      <c r="A469" s="23">
        <v>261589</v>
      </c>
      <c r="B469" s="24">
        <v>43152</v>
      </c>
      <c r="C469" s="24">
        <v>45291</v>
      </c>
      <c r="D469" s="25" t="s">
        <v>1583</v>
      </c>
      <c r="F469" s="27"/>
      <c r="G469" s="28"/>
      <c r="H469" s="27"/>
      <c r="I469" s="28"/>
      <c r="J469" s="27"/>
      <c r="K469" s="28"/>
      <c r="L469" s="27"/>
      <c r="M469" s="28"/>
      <c r="N469" s="27"/>
      <c r="O469" s="28"/>
      <c r="P469" s="27"/>
      <c r="Q469" s="28"/>
      <c r="R469" s="27"/>
      <c r="S469" s="28"/>
      <c r="T469" s="28"/>
      <c r="U469" s="27"/>
      <c r="V469" s="28"/>
      <c r="W469" s="27"/>
      <c r="X469" s="28"/>
      <c r="Y469" s="27"/>
      <c r="Z469" s="27"/>
      <c r="AA469" s="27"/>
      <c r="AB469" s="27"/>
      <c r="AC469" s="29"/>
      <c r="AD469" s="31" t="s">
        <v>1582</v>
      </c>
      <c r="AE469" s="31" t="s">
        <v>91</v>
      </c>
      <c r="AF469" s="26"/>
      <c r="AG469" s="30">
        <f>SUM(F469,H469,J469,L469,N469,P469,R469,U469,W469,Y469,Z469,AA469,AB469)</f>
        <v>0</v>
      </c>
      <c r="AH469" s="30">
        <f t="shared" si="28"/>
        <v>0</v>
      </c>
      <c r="AI469" s="28">
        <f>SUM(G469,I469,K469,M469,O469,Q469,S469,T469,V469,X469)</f>
        <v>0</v>
      </c>
      <c r="AJ469" s="39">
        <f t="shared" si="29"/>
        <v>0</v>
      </c>
      <c r="AK469" s="40">
        <f>YEAR(C469)-YEAR(B469)+1</f>
        <v>6</v>
      </c>
      <c r="AL469" s="40">
        <f t="shared" si="30"/>
        <v>1.7999999999999998</v>
      </c>
      <c r="AM469" s="39">
        <f>AF469+AH469+AJ469+AL469+AC469</f>
        <v>1.7999999999999998</v>
      </c>
      <c r="AN469" s="37">
        <f t="shared" si="31"/>
        <v>1.7999999999999998</v>
      </c>
      <c r="AO469" s="33"/>
    </row>
    <row r="470" spans="1:41" s="8" customFormat="1" ht="15.75" x14ac:dyDescent="0.25">
      <c r="A470" s="23">
        <v>263027</v>
      </c>
      <c r="B470" s="24">
        <v>43187</v>
      </c>
      <c r="C470" s="24">
        <v>45291</v>
      </c>
      <c r="D470" s="25" t="s">
        <v>1680</v>
      </c>
      <c r="F470" s="27"/>
      <c r="G470" s="28"/>
      <c r="H470" s="27"/>
      <c r="I470" s="28"/>
      <c r="J470" s="27"/>
      <c r="K470" s="28"/>
      <c r="L470" s="27"/>
      <c r="M470" s="28"/>
      <c r="N470" s="27"/>
      <c r="O470" s="28"/>
      <c r="P470" s="27"/>
      <c r="Q470" s="28"/>
      <c r="R470" s="27"/>
      <c r="S470" s="28"/>
      <c r="T470" s="28"/>
      <c r="U470" s="27"/>
      <c r="V470" s="28"/>
      <c r="W470" s="27"/>
      <c r="X470" s="28"/>
      <c r="Y470" s="27"/>
      <c r="Z470" s="27"/>
      <c r="AA470" s="27"/>
      <c r="AB470" s="27"/>
      <c r="AC470" s="29"/>
      <c r="AD470" s="31" t="s">
        <v>1678</v>
      </c>
      <c r="AE470" s="31" t="s">
        <v>1679</v>
      </c>
      <c r="AF470" s="26"/>
      <c r="AG470" s="30">
        <f>SUM(F470,H470,J470,L470,N470,P470,R470,U470,W470,Y470,Z470,AA470,AB470)</f>
        <v>0</v>
      </c>
      <c r="AH470" s="30">
        <f t="shared" si="28"/>
        <v>0</v>
      </c>
      <c r="AI470" s="28">
        <f>SUM(G470,I470,K470,M470,O470,Q470,S470,T470,V470,X470)</f>
        <v>0</v>
      </c>
      <c r="AJ470" s="39">
        <f t="shared" si="29"/>
        <v>0</v>
      </c>
      <c r="AK470" s="40">
        <f>YEAR(C470)-YEAR(B470)+1</f>
        <v>6</v>
      </c>
      <c r="AL470" s="40">
        <f t="shared" si="30"/>
        <v>1.7999999999999998</v>
      </c>
      <c r="AM470" s="39">
        <f>AF470+AH470+AJ470+AL470+AC470</f>
        <v>1.7999999999999998</v>
      </c>
      <c r="AN470" s="37">
        <f t="shared" si="31"/>
        <v>1.7999999999999998</v>
      </c>
      <c r="AO470" s="33"/>
    </row>
    <row r="471" spans="1:41" s="8" customFormat="1" ht="15.75" x14ac:dyDescent="0.25">
      <c r="A471" s="23">
        <v>276626</v>
      </c>
      <c r="B471" s="24">
        <v>43326</v>
      </c>
      <c r="C471" s="24">
        <v>45291</v>
      </c>
      <c r="D471" s="25" t="s">
        <v>1711</v>
      </c>
      <c r="F471" s="27"/>
      <c r="G471" s="28"/>
      <c r="H471" s="27"/>
      <c r="I471" s="28"/>
      <c r="J471" s="27"/>
      <c r="K471" s="28"/>
      <c r="L471" s="27"/>
      <c r="M471" s="28"/>
      <c r="N471" s="27"/>
      <c r="O471" s="28"/>
      <c r="P471" s="27"/>
      <c r="Q471" s="28"/>
      <c r="R471" s="27"/>
      <c r="S471" s="28"/>
      <c r="T471" s="28"/>
      <c r="U471" s="27"/>
      <c r="V471" s="28"/>
      <c r="W471" s="27"/>
      <c r="X471" s="28"/>
      <c r="Y471" s="27"/>
      <c r="Z471" s="27"/>
      <c r="AA471" s="27"/>
      <c r="AB471" s="27"/>
      <c r="AC471" s="29"/>
      <c r="AD471" s="31" t="s">
        <v>1710</v>
      </c>
      <c r="AE471" s="31" t="s">
        <v>25</v>
      </c>
      <c r="AF471" s="26"/>
      <c r="AG471" s="30">
        <f>SUM(F471,H471,J471,L471,N471,P471,R471,U471,W471,Y471,Z471,AA471,AB471)</f>
        <v>0</v>
      </c>
      <c r="AH471" s="30">
        <f t="shared" si="28"/>
        <v>0</v>
      </c>
      <c r="AI471" s="28">
        <f>SUM(G471,I471,K471,M471,O471,Q471,S471,T471,V471,X471)</f>
        <v>0</v>
      </c>
      <c r="AJ471" s="39">
        <f t="shared" si="29"/>
        <v>0</v>
      </c>
      <c r="AK471" s="40">
        <f>YEAR(C471)-YEAR(B471)+1</f>
        <v>6</v>
      </c>
      <c r="AL471" s="40">
        <f t="shared" si="30"/>
        <v>1.7999999999999998</v>
      </c>
      <c r="AM471" s="39">
        <f>AF471+AH471+AJ471+AL471+AC471</f>
        <v>1.7999999999999998</v>
      </c>
      <c r="AN471" s="37">
        <f t="shared" si="31"/>
        <v>1.7999999999999998</v>
      </c>
      <c r="AO471" s="33"/>
    </row>
    <row r="472" spans="1:41" s="8" customFormat="1" ht="15.75" x14ac:dyDescent="0.25">
      <c r="A472" s="23">
        <v>259558</v>
      </c>
      <c r="B472" s="24">
        <v>43103</v>
      </c>
      <c r="C472" s="24">
        <v>45291</v>
      </c>
      <c r="D472" s="25" t="s">
        <v>1838</v>
      </c>
      <c r="F472" s="27"/>
      <c r="G472" s="28"/>
      <c r="H472" s="27"/>
      <c r="I472" s="28"/>
      <c r="J472" s="27"/>
      <c r="K472" s="28"/>
      <c r="L472" s="27"/>
      <c r="M472" s="28"/>
      <c r="N472" s="27"/>
      <c r="O472" s="28"/>
      <c r="P472" s="27"/>
      <c r="Q472" s="28"/>
      <c r="R472" s="27"/>
      <c r="S472" s="28"/>
      <c r="T472" s="28"/>
      <c r="U472" s="27"/>
      <c r="V472" s="28"/>
      <c r="W472" s="27"/>
      <c r="X472" s="28"/>
      <c r="Y472" s="27"/>
      <c r="Z472" s="27"/>
      <c r="AA472" s="27"/>
      <c r="AB472" s="27"/>
      <c r="AC472" s="29"/>
      <c r="AD472" s="31" t="s">
        <v>1836</v>
      </c>
      <c r="AE472" s="31" t="s">
        <v>315</v>
      </c>
      <c r="AF472" s="26"/>
      <c r="AG472" s="30">
        <f>SUM(F472,H472,J472,L472,N472,P472,R472,U472,W472,Y472,Z472,AA472,AB472)</f>
        <v>0</v>
      </c>
      <c r="AH472" s="30">
        <f t="shared" si="28"/>
        <v>0</v>
      </c>
      <c r="AI472" s="28">
        <f>SUM(G472,I472,K472,M472,O472,Q472,S472,T472,V472,X472)</f>
        <v>0</v>
      </c>
      <c r="AJ472" s="39">
        <f t="shared" si="29"/>
        <v>0</v>
      </c>
      <c r="AK472" s="40">
        <f>YEAR(C472)-YEAR(B472)+1</f>
        <v>6</v>
      </c>
      <c r="AL472" s="40">
        <f t="shared" si="30"/>
        <v>1.7999999999999998</v>
      </c>
      <c r="AM472" s="39">
        <f>AF472+AH472+AJ472+AL472+AC472</f>
        <v>1.7999999999999998</v>
      </c>
      <c r="AN472" s="37">
        <f t="shared" si="31"/>
        <v>1.7999999999999998</v>
      </c>
      <c r="AO472" s="33"/>
    </row>
    <row r="473" spans="1:41" s="8" customFormat="1" ht="15.75" x14ac:dyDescent="0.25">
      <c r="A473" s="23">
        <v>273474</v>
      </c>
      <c r="B473" s="24">
        <v>43292</v>
      </c>
      <c r="C473" s="24">
        <v>45291</v>
      </c>
      <c r="D473" s="25" t="s">
        <v>1881</v>
      </c>
      <c r="F473" s="27"/>
      <c r="G473" s="28"/>
      <c r="H473" s="27"/>
      <c r="I473" s="28"/>
      <c r="J473" s="27"/>
      <c r="K473" s="28"/>
      <c r="L473" s="27"/>
      <c r="M473" s="28"/>
      <c r="N473" s="27"/>
      <c r="O473" s="28"/>
      <c r="P473" s="27"/>
      <c r="Q473" s="28"/>
      <c r="R473" s="27"/>
      <c r="S473" s="28"/>
      <c r="T473" s="28"/>
      <c r="U473" s="27"/>
      <c r="V473" s="28"/>
      <c r="W473" s="27"/>
      <c r="X473" s="28"/>
      <c r="Y473" s="27"/>
      <c r="Z473" s="27"/>
      <c r="AA473" s="27"/>
      <c r="AB473" s="27"/>
      <c r="AC473" s="29"/>
      <c r="AD473" s="31" t="s">
        <v>1879</v>
      </c>
      <c r="AE473" s="31" t="s">
        <v>42</v>
      </c>
      <c r="AF473" s="26"/>
      <c r="AG473" s="30">
        <f>SUM(F473,H473,J473,L473,N473,P473,R473,U473,W473,Y473,Z473,AA473,AB473)</f>
        <v>0</v>
      </c>
      <c r="AH473" s="30">
        <f t="shared" si="28"/>
        <v>0</v>
      </c>
      <c r="AI473" s="28">
        <f>SUM(G473,I473,K473,M473,O473,Q473,S473,T473,V473,X473)</f>
        <v>0</v>
      </c>
      <c r="AJ473" s="39">
        <f t="shared" si="29"/>
        <v>0</v>
      </c>
      <c r="AK473" s="40">
        <f>YEAR(C473)-YEAR(B473)+1</f>
        <v>6</v>
      </c>
      <c r="AL473" s="40">
        <f t="shared" si="30"/>
        <v>1.7999999999999998</v>
      </c>
      <c r="AM473" s="39">
        <f>AF473+AH473+AJ473+AL473+AC473</f>
        <v>1.7999999999999998</v>
      </c>
      <c r="AN473" s="37">
        <f t="shared" si="31"/>
        <v>1.7999999999999998</v>
      </c>
      <c r="AO473" s="33"/>
    </row>
    <row r="474" spans="1:41" s="8" customFormat="1" ht="15.75" x14ac:dyDescent="0.25">
      <c r="A474" s="23">
        <v>275864</v>
      </c>
      <c r="B474" s="24">
        <v>43292</v>
      </c>
      <c r="C474" s="24">
        <v>45291</v>
      </c>
      <c r="D474" s="25" t="s">
        <v>1884</v>
      </c>
      <c r="F474" s="27"/>
      <c r="G474" s="28"/>
      <c r="H474" s="27"/>
      <c r="I474" s="28"/>
      <c r="J474" s="27"/>
      <c r="K474" s="28"/>
      <c r="L474" s="27"/>
      <c r="M474" s="28"/>
      <c r="N474" s="27"/>
      <c r="O474" s="28"/>
      <c r="P474" s="27"/>
      <c r="Q474" s="28"/>
      <c r="R474" s="27"/>
      <c r="S474" s="28"/>
      <c r="T474" s="28"/>
      <c r="U474" s="27"/>
      <c r="V474" s="28"/>
      <c r="W474" s="27"/>
      <c r="X474" s="28"/>
      <c r="Y474" s="27"/>
      <c r="Z474" s="27"/>
      <c r="AA474" s="27"/>
      <c r="AB474" s="27"/>
      <c r="AC474" s="29"/>
      <c r="AD474" s="31" t="s">
        <v>1883</v>
      </c>
      <c r="AE474" s="31" t="s">
        <v>42</v>
      </c>
      <c r="AF474" s="26"/>
      <c r="AG474" s="30">
        <f>SUM(F474,H474,J474,L474,N474,P474,R474,U474,W474,Y474,Z474,AA474,AB474)</f>
        <v>0</v>
      </c>
      <c r="AH474" s="30">
        <f t="shared" si="28"/>
        <v>0</v>
      </c>
      <c r="AI474" s="28">
        <f>SUM(G474,I474,K474,M474,O474,Q474,S474,T474,V474,X474)</f>
        <v>0</v>
      </c>
      <c r="AJ474" s="39">
        <f t="shared" si="29"/>
        <v>0</v>
      </c>
      <c r="AK474" s="40">
        <f>YEAR(C474)-YEAR(B474)+1</f>
        <v>6</v>
      </c>
      <c r="AL474" s="40">
        <f t="shared" si="30"/>
        <v>1.7999999999999998</v>
      </c>
      <c r="AM474" s="39">
        <f>AF474+AH474+AJ474+AL474+AC474</f>
        <v>1.7999999999999998</v>
      </c>
      <c r="AN474" s="37">
        <f t="shared" si="31"/>
        <v>1.7999999999999998</v>
      </c>
      <c r="AO474" s="33"/>
    </row>
    <row r="475" spans="1:41" s="8" customFormat="1" ht="15.75" x14ac:dyDescent="0.25">
      <c r="A475" s="23">
        <v>280720</v>
      </c>
      <c r="B475" s="24">
        <v>43467</v>
      </c>
      <c r="C475" s="24">
        <v>45291</v>
      </c>
      <c r="D475" s="25" t="s">
        <v>296</v>
      </c>
      <c r="F475" s="27"/>
      <c r="G475" s="28"/>
      <c r="H475" s="27"/>
      <c r="I475" s="28"/>
      <c r="J475" s="27"/>
      <c r="K475" s="28"/>
      <c r="L475" s="27"/>
      <c r="M475" s="28"/>
      <c r="N475" s="27"/>
      <c r="O475" s="28"/>
      <c r="P475" s="27"/>
      <c r="Q475" s="28"/>
      <c r="R475" s="27"/>
      <c r="S475" s="28"/>
      <c r="T475" s="28"/>
      <c r="U475" s="27"/>
      <c r="V475" s="28">
        <v>0.25</v>
      </c>
      <c r="W475" s="27"/>
      <c r="X475" s="28"/>
      <c r="Y475" s="27"/>
      <c r="Z475" s="27"/>
      <c r="AA475" s="27"/>
      <c r="AB475" s="27"/>
      <c r="AC475" s="29"/>
      <c r="AD475" s="31" t="s">
        <v>292</v>
      </c>
      <c r="AE475" s="31" t="s">
        <v>295</v>
      </c>
      <c r="AF475" s="26"/>
      <c r="AG475" s="30">
        <f>SUM(F475,H475,J475,L475,N475,P475,R475,U475,W475,Y475,Z475,AA475,AB475)</f>
        <v>0</v>
      </c>
      <c r="AH475" s="30">
        <f t="shared" si="28"/>
        <v>0</v>
      </c>
      <c r="AI475" s="28">
        <f>SUM(G475,I475,K475,M475,O475,Q475,S475,T475,V475,X475)</f>
        <v>0.25</v>
      </c>
      <c r="AJ475" s="39">
        <f t="shared" si="29"/>
        <v>0.25</v>
      </c>
      <c r="AK475" s="40">
        <f>YEAR(C475)-YEAR(B475)+1</f>
        <v>5</v>
      </c>
      <c r="AL475" s="40">
        <f t="shared" si="30"/>
        <v>1.5</v>
      </c>
      <c r="AM475" s="39">
        <f>AF475+AH475+AJ475+AL475+AC475</f>
        <v>1.75</v>
      </c>
      <c r="AN475" s="37">
        <f t="shared" si="31"/>
        <v>1.75</v>
      </c>
      <c r="AO475" s="33"/>
    </row>
    <row r="476" spans="1:41" s="8" customFormat="1" ht="15.75" x14ac:dyDescent="0.25">
      <c r="A476" s="23">
        <v>284285</v>
      </c>
      <c r="B476" s="24">
        <v>43555</v>
      </c>
      <c r="C476" s="24">
        <v>45291</v>
      </c>
      <c r="D476" s="25" t="s">
        <v>422</v>
      </c>
      <c r="F476" s="27"/>
      <c r="G476" s="28"/>
      <c r="H476" s="27"/>
      <c r="I476" s="28"/>
      <c r="J476" s="27"/>
      <c r="K476" s="28"/>
      <c r="L476" s="27"/>
      <c r="M476" s="28"/>
      <c r="N476" s="27"/>
      <c r="O476" s="28"/>
      <c r="P476" s="27"/>
      <c r="Q476" s="28"/>
      <c r="R476" s="27"/>
      <c r="S476" s="28"/>
      <c r="T476" s="28">
        <v>0.25</v>
      </c>
      <c r="U476" s="27"/>
      <c r="V476" s="28"/>
      <c r="W476" s="27"/>
      <c r="X476" s="28"/>
      <c r="Y476" s="27"/>
      <c r="Z476" s="27"/>
      <c r="AA476" s="27"/>
      <c r="AB476" s="27"/>
      <c r="AC476" s="29"/>
      <c r="AD476" s="31" t="s">
        <v>420</v>
      </c>
      <c r="AE476" s="31" t="s">
        <v>421</v>
      </c>
      <c r="AF476" s="26"/>
      <c r="AG476" s="30">
        <f>SUM(F476,H476,J476,L476,N476,P476,R476,U476,W476,Y476,Z476,AA476,AB476)</f>
        <v>0</v>
      </c>
      <c r="AH476" s="30">
        <f t="shared" si="28"/>
        <v>0</v>
      </c>
      <c r="AI476" s="28">
        <f>SUM(G476,I476,K476,M476,O476,Q476,S476,T476,V476,X476)</f>
        <v>0.25</v>
      </c>
      <c r="AJ476" s="39">
        <f t="shared" si="29"/>
        <v>0.25</v>
      </c>
      <c r="AK476" s="40">
        <f>YEAR(C476)-YEAR(B476)+1</f>
        <v>5</v>
      </c>
      <c r="AL476" s="40">
        <f t="shared" si="30"/>
        <v>1.5</v>
      </c>
      <c r="AM476" s="39">
        <f>AF476+AH476+AJ476+AL476+AC476</f>
        <v>1.75</v>
      </c>
      <c r="AN476" s="37">
        <f t="shared" si="31"/>
        <v>1.75</v>
      </c>
      <c r="AO476" s="33"/>
    </row>
    <row r="477" spans="1:41" s="8" customFormat="1" ht="15.75" x14ac:dyDescent="0.25">
      <c r="A477" s="23">
        <v>280736</v>
      </c>
      <c r="B477" s="24">
        <v>43985</v>
      </c>
      <c r="C477" s="24">
        <v>45291</v>
      </c>
      <c r="D477" s="25" t="s">
        <v>131</v>
      </c>
      <c r="F477" s="27"/>
      <c r="G477" s="28"/>
      <c r="H477" s="27"/>
      <c r="I477" s="28"/>
      <c r="J477" s="27"/>
      <c r="K477" s="28"/>
      <c r="L477" s="27"/>
      <c r="M477" s="28"/>
      <c r="N477" s="27"/>
      <c r="O477" s="28"/>
      <c r="P477" s="27"/>
      <c r="Q477" s="28"/>
      <c r="R477" s="27"/>
      <c r="S477" s="28"/>
      <c r="T477" s="28"/>
      <c r="U477" s="27"/>
      <c r="V477" s="28"/>
      <c r="W477" s="27"/>
      <c r="X477" s="28"/>
      <c r="Y477" s="27"/>
      <c r="Z477" s="27"/>
      <c r="AA477" s="27"/>
      <c r="AB477" s="27"/>
      <c r="AC477" s="29"/>
      <c r="AD477" s="31" t="s">
        <v>129</v>
      </c>
      <c r="AE477" s="31" t="s">
        <v>130</v>
      </c>
      <c r="AF477" s="26">
        <v>0.5</v>
      </c>
      <c r="AG477" s="30">
        <f>SUM(F477,H477,J477,L477,N477,P477,R477,U477,W477,Y477,Z477,AA477,AB477)</f>
        <v>0</v>
      </c>
      <c r="AH477" s="30">
        <f t="shared" si="28"/>
        <v>0</v>
      </c>
      <c r="AI477" s="28">
        <f>SUM(G477,I477,K477,M477,O477,Q477,S477,T477,V477,X477)</f>
        <v>0</v>
      </c>
      <c r="AJ477" s="39">
        <f t="shared" si="29"/>
        <v>0</v>
      </c>
      <c r="AK477" s="40">
        <f>YEAR(C477)-YEAR(B477)+1</f>
        <v>4</v>
      </c>
      <c r="AL477" s="40">
        <f t="shared" si="30"/>
        <v>1.2</v>
      </c>
      <c r="AM477" s="39">
        <f>AF477+AH477+AJ477+AL477+AC477</f>
        <v>1.7</v>
      </c>
      <c r="AN477" s="37">
        <f t="shared" si="31"/>
        <v>1.7</v>
      </c>
      <c r="AO477" s="33"/>
    </row>
    <row r="478" spans="1:41" s="8" customFormat="1" ht="15.75" x14ac:dyDescent="0.25">
      <c r="A478" s="23">
        <v>306269</v>
      </c>
      <c r="B478" s="24">
        <v>44077</v>
      </c>
      <c r="C478" s="24">
        <v>45291</v>
      </c>
      <c r="D478" s="25" t="s">
        <v>1203</v>
      </c>
      <c r="F478" s="27">
        <v>0.25</v>
      </c>
      <c r="G478" s="28"/>
      <c r="H478" s="27"/>
      <c r="I478" s="28"/>
      <c r="J478" s="27"/>
      <c r="K478" s="28"/>
      <c r="L478" s="27"/>
      <c r="M478" s="28"/>
      <c r="N478" s="27"/>
      <c r="O478" s="28"/>
      <c r="P478" s="27"/>
      <c r="Q478" s="28"/>
      <c r="R478" s="27"/>
      <c r="S478" s="28"/>
      <c r="T478" s="28"/>
      <c r="U478" s="27"/>
      <c r="V478" s="28"/>
      <c r="W478" s="27"/>
      <c r="X478" s="28"/>
      <c r="Y478" s="27"/>
      <c r="Z478" s="27"/>
      <c r="AA478" s="27">
        <v>0.25</v>
      </c>
      <c r="AB478" s="27"/>
      <c r="AC478" s="29"/>
      <c r="AD478" s="31" t="s">
        <v>1200</v>
      </c>
      <c r="AE478" s="31" t="s">
        <v>1202</v>
      </c>
      <c r="AF478" s="26"/>
      <c r="AG478" s="30">
        <f>SUM(F478,H478,J478,L478,N478,P478,R478,U478,W478,Y478,Z478,AA478,AB478)</f>
        <v>0.5</v>
      </c>
      <c r="AH478" s="30">
        <f t="shared" si="28"/>
        <v>0.5</v>
      </c>
      <c r="AI478" s="28">
        <f>SUM(G478,I478,K478,M478,O478,Q478,S478,T478,V478,X478)</f>
        <v>0</v>
      </c>
      <c r="AJ478" s="39">
        <f t="shared" si="29"/>
        <v>0</v>
      </c>
      <c r="AK478" s="40">
        <f>YEAR(C478)-YEAR(B478)+1</f>
        <v>4</v>
      </c>
      <c r="AL478" s="40">
        <f t="shared" si="30"/>
        <v>1.2</v>
      </c>
      <c r="AM478" s="39">
        <f>AF478+AH478+AJ478+AL478+AC478</f>
        <v>1.7</v>
      </c>
      <c r="AN478" s="37">
        <f t="shared" si="31"/>
        <v>1.7</v>
      </c>
      <c r="AO478" s="33"/>
    </row>
    <row r="479" spans="1:41" s="8" customFormat="1" ht="15.75" x14ac:dyDescent="0.25">
      <c r="A479" s="23">
        <v>26796</v>
      </c>
      <c r="B479" s="24">
        <v>43880</v>
      </c>
      <c r="C479" s="24">
        <v>45291</v>
      </c>
      <c r="D479" s="25" t="s">
        <v>435</v>
      </c>
      <c r="F479" s="27"/>
      <c r="G479" s="28"/>
      <c r="H479" s="27"/>
      <c r="I479" s="28"/>
      <c r="J479" s="27"/>
      <c r="K479" s="28"/>
      <c r="L479" s="27"/>
      <c r="M479" s="28"/>
      <c r="N479" s="27"/>
      <c r="O479" s="28"/>
      <c r="P479" s="27"/>
      <c r="Q479" s="28"/>
      <c r="R479" s="27"/>
      <c r="S479" s="28">
        <v>0.25</v>
      </c>
      <c r="T479" s="28">
        <v>0.25</v>
      </c>
      <c r="U479" s="27"/>
      <c r="V479" s="28"/>
      <c r="W479" s="27"/>
      <c r="X479" s="28"/>
      <c r="Y479" s="27"/>
      <c r="Z479" s="27"/>
      <c r="AA479" s="27"/>
      <c r="AB479" s="27"/>
      <c r="AC479" s="29"/>
      <c r="AD479" s="31" t="s">
        <v>434</v>
      </c>
      <c r="AE479" s="31" t="s">
        <v>40</v>
      </c>
      <c r="AF479" s="26"/>
      <c r="AG479" s="30">
        <f>SUM(F479,H479,J479,L479,N479,P479,R479,U479,W479,Y479,Z479,AA479,AB479)</f>
        <v>0</v>
      </c>
      <c r="AH479" s="30">
        <f t="shared" si="28"/>
        <v>0</v>
      </c>
      <c r="AI479" s="28">
        <f>SUM(G479,I479,K479,M479,O479,Q479,S479,T479,V479,X479)</f>
        <v>0.5</v>
      </c>
      <c r="AJ479" s="39">
        <f t="shared" si="29"/>
        <v>0.5</v>
      </c>
      <c r="AK479" s="40">
        <f>YEAR(C479)-YEAR(B479)+1</f>
        <v>4</v>
      </c>
      <c r="AL479" s="40">
        <f t="shared" si="30"/>
        <v>1.2</v>
      </c>
      <c r="AM479" s="39">
        <f>AF479+AH479+AJ479+AL479+AC479</f>
        <v>1.7</v>
      </c>
      <c r="AN479" s="37">
        <f t="shared" si="31"/>
        <v>1.7</v>
      </c>
      <c r="AO479" s="33"/>
    </row>
    <row r="480" spans="1:41" s="8" customFormat="1" ht="15.75" x14ac:dyDescent="0.25">
      <c r="A480" s="23">
        <v>297603</v>
      </c>
      <c r="B480" s="24">
        <v>43853</v>
      </c>
      <c r="C480" s="24">
        <v>45291</v>
      </c>
      <c r="D480" s="25" t="s">
        <v>253</v>
      </c>
      <c r="F480" s="27"/>
      <c r="G480" s="28"/>
      <c r="H480" s="27"/>
      <c r="I480" s="28"/>
      <c r="J480" s="27"/>
      <c r="K480" s="28"/>
      <c r="L480" s="27"/>
      <c r="M480" s="28"/>
      <c r="N480" s="27"/>
      <c r="O480" s="28"/>
      <c r="P480" s="27"/>
      <c r="Q480" s="28"/>
      <c r="R480" s="27"/>
      <c r="S480" s="28"/>
      <c r="T480" s="28"/>
      <c r="U480" s="27"/>
      <c r="V480" s="28"/>
      <c r="W480" s="27"/>
      <c r="X480" s="28"/>
      <c r="Y480" s="27"/>
      <c r="Z480" s="27"/>
      <c r="AA480" s="27"/>
      <c r="AB480" s="27"/>
      <c r="AC480" s="29"/>
      <c r="AD480" s="31" t="s">
        <v>252</v>
      </c>
      <c r="AE480" s="31" t="s">
        <v>104</v>
      </c>
      <c r="AF480" s="26">
        <v>0.5</v>
      </c>
      <c r="AG480" s="30">
        <f>SUM(F480,H480,J480,L480,N480,P480,R480,U480,W480,Y480,Z480,AA480,AB480)</f>
        <v>0</v>
      </c>
      <c r="AH480" s="30">
        <f t="shared" si="28"/>
        <v>0</v>
      </c>
      <c r="AI480" s="28">
        <f>SUM(G480,I480,K480,M480,O480,Q480,S480,T480,V480,X480)</f>
        <v>0</v>
      </c>
      <c r="AJ480" s="39">
        <f t="shared" si="29"/>
        <v>0</v>
      </c>
      <c r="AK480" s="40">
        <f>YEAR(C480)-YEAR(B480)+1</f>
        <v>4</v>
      </c>
      <c r="AL480" s="40">
        <f t="shared" si="30"/>
        <v>1.2</v>
      </c>
      <c r="AM480" s="39">
        <f>AF480+AH480+AJ480+AL480+AC480</f>
        <v>1.7</v>
      </c>
      <c r="AN480" s="37">
        <f t="shared" si="31"/>
        <v>1.7</v>
      </c>
      <c r="AO480" s="33"/>
    </row>
    <row r="481" spans="1:41" s="8" customFormat="1" ht="15.75" x14ac:dyDescent="0.25">
      <c r="A481" s="23">
        <v>297715</v>
      </c>
      <c r="B481" s="24">
        <v>43858</v>
      </c>
      <c r="C481" s="24">
        <v>45291</v>
      </c>
      <c r="D481" s="25" t="s">
        <v>500</v>
      </c>
      <c r="F481" s="27"/>
      <c r="G481" s="28"/>
      <c r="H481" s="27"/>
      <c r="I481" s="28"/>
      <c r="J481" s="27"/>
      <c r="K481" s="28"/>
      <c r="L481" s="27"/>
      <c r="M481" s="28"/>
      <c r="N481" s="27"/>
      <c r="O481" s="28"/>
      <c r="P481" s="27"/>
      <c r="Q481" s="28"/>
      <c r="R481" s="27"/>
      <c r="S481" s="28"/>
      <c r="T481" s="28"/>
      <c r="U481" s="27"/>
      <c r="V481" s="28"/>
      <c r="W481" s="27"/>
      <c r="X481" s="28"/>
      <c r="Y481" s="27"/>
      <c r="Z481" s="27"/>
      <c r="AA481" s="27"/>
      <c r="AB481" s="27"/>
      <c r="AC481" s="29"/>
      <c r="AD481" s="31" t="s">
        <v>499</v>
      </c>
      <c r="AE481" s="31" t="s">
        <v>207</v>
      </c>
      <c r="AF481" s="26">
        <v>0.5</v>
      </c>
      <c r="AG481" s="30">
        <f>SUM(F481,H481,J481,L481,N481,P481,R481,U481,W481,Y481,Z481,AA481,AB481)</f>
        <v>0</v>
      </c>
      <c r="AH481" s="30">
        <f t="shared" si="28"/>
        <v>0</v>
      </c>
      <c r="AI481" s="28">
        <f>SUM(G481,I481,K481,M481,O481,Q481,S481,T481,V481,X481)</f>
        <v>0</v>
      </c>
      <c r="AJ481" s="39">
        <f t="shared" si="29"/>
        <v>0</v>
      </c>
      <c r="AK481" s="40">
        <f>YEAR(C481)-YEAR(B481)+1</f>
        <v>4</v>
      </c>
      <c r="AL481" s="40">
        <f t="shared" si="30"/>
        <v>1.2</v>
      </c>
      <c r="AM481" s="39">
        <f>AF481+AH481+AJ481+AL481+AC481</f>
        <v>1.7</v>
      </c>
      <c r="AN481" s="37">
        <f t="shared" si="31"/>
        <v>1.7</v>
      </c>
      <c r="AO481" s="33"/>
    </row>
    <row r="482" spans="1:41" s="8" customFormat="1" ht="15.75" x14ac:dyDescent="0.25">
      <c r="A482" s="23">
        <v>304762</v>
      </c>
      <c r="B482" s="24">
        <v>44045</v>
      </c>
      <c r="C482" s="24">
        <v>45291</v>
      </c>
      <c r="D482" s="25" t="s">
        <v>845</v>
      </c>
      <c r="F482" s="27"/>
      <c r="G482" s="28"/>
      <c r="H482" s="27"/>
      <c r="I482" s="28"/>
      <c r="J482" s="27"/>
      <c r="K482" s="28"/>
      <c r="L482" s="27"/>
      <c r="M482" s="28"/>
      <c r="N482" s="27"/>
      <c r="O482" s="28"/>
      <c r="P482" s="27"/>
      <c r="Q482" s="28"/>
      <c r="R482" s="27"/>
      <c r="S482" s="28"/>
      <c r="T482" s="28"/>
      <c r="U482" s="27"/>
      <c r="V482" s="28"/>
      <c r="W482" s="27"/>
      <c r="X482" s="28"/>
      <c r="Y482" s="27"/>
      <c r="Z482" s="27"/>
      <c r="AA482" s="27"/>
      <c r="AB482" s="27"/>
      <c r="AC482" s="29"/>
      <c r="AD482" s="31" t="s">
        <v>844</v>
      </c>
      <c r="AE482" s="31" t="s">
        <v>174</v>
      </c>
      <c r="AF482" s="26">
        <v>0.5</v>
      </c>
      <c r="AG482" s="30">
        <f>SUM(F482,H482,J482,L482,N482,P482,R482,U482,W482,Y482,Z482,AA482,AB482)</f>
        <v>0</v>
      </c>
      <c r="AH482" s="30">
        <f t="shared" si="28"/>
        <v>0</v>
      </c>
      <c r="AI482" s="28">
        <f>SUM(G482,I482,K482,M482,O482,Q482,S482,T482,V482,X482)</f>
        <v>0</v>
      </c>
      <c r="AJ482" s="39">
        <f t="shared" si="29"/>
        <v>0</v>
      </c>
      <c r="AK482" s="40">
        <f>YEAR(C482)-YEAR(B482)+1</f>
        <v>4</v>
      </c>
      <c r="AL482" s="40">
        <f t="shared" si="30"/>
        <v>1.2</v>
      </c>
      <c r="AM482" s="39">
        <f>AF482+AH482+AJ482+AL482+AC482</f>
        <v>1.7</v>
      </c>
      <c r="AN482" s="37">
        <f t="shared" si="31"/>
        <v>1.7</v>
      </c>
      <c r="AO482" s="33"/>
    </row>
    <row r="483" spans="1:41" s="8" customFormat="1" ht="15.75" x14ac:dyDescent="0.25">
      <c r="A483" s="23">
        <v>297632</v>
      </c>
      <c r="B483" s="24">
        <v>43854</v>
      </c>
      <c r="C483" s="24">
        <v>45291</v>
      </c>
      <c r="D483" s="25" t="s">
        <v>1346</v>
      </c>
      <c r="F483" s="27"/>
      <c r="G483" s="28"/>
      <c r="H483" s="27"/>
      <c r="I483" s="28"/>
      <c r="J483" s="27"/>
      <c r="K483" s="28"/>
      <c r="L483" s="27"/>
      <c r="M483" s="28"/>
      <c r="N483" s="27"/>
      <c r="O483" s="28"/>
      <c r="P483" s="27"/>
      <c r="Q483" s="28"/>
      <c r="R483" s="27"/>
      <c r="S483" s="28"/>
      <c r="T483" s="28"/>
      <c r="U483" s="27"/>
      <c r="V483" s="28"/>
      <c r="W483" s="27"/>
      <c r="X483" s="28"/>
      <c r="Y483" s="27"/>
      <c r="Z483" s="27"/>
      <c r="AA483" s="27"/>
      <c r="AB483" s="27"/>
      <c r="AC483" s="29"/>
      <c r="AD483" s="31" t="s">
        <v>1345</v>
      </c>
      <c r="AE483" s="31" t="s">
        <v>957</v>
      </c>
      <c r="AF483" s="26">
        <v>0.5</v>
      </c>
      <c r="AG483" s="30">
        <f>SUM(F483,H483,J483,L483,N483,P483,R483,U483,W483,Y483,Z483,AA483,AB483)</f>
        <v>0</v>
      </c>
      <c r="AH483" s="30">
        <f t="shared" si="28"/>
        <v>0</v>
      </c>
      <c r="AI483" s="28">
        <f>SUM(G483,I483,K483,M483,O483,Q483,S483,T483,V483,X483)</f>
        <v>0</v>
      </c>
      <c r="AJ483" s="39">
        <f t="shared" si="29"/>
        <v>0</v>
      </c>
      <c r="AK483" s="40">
        <f>YEAR(C483)-YEAR(B483)+1</f>
        <v>4</v>
      </c>
      <c r="AL483" s="40">
        <f t="shared" si="30"/>
        <v>1.2</v>
      </c>
      <c r="AM483" s="39">
        <f>AF483+AH483+AJ483+AL483+AC483</f>
        <v>1.7</v>
      </c>
      <c r="AN483" s="37">
        <f t="shared" si="31"/>
        <v>1.7</v>
      </c>
      <c r="AO483" s="33"/>
    </row>
    <row r="484" spans="1:41" s="8" customFormat="1" ht="15.75" x14ac:dyDescent="0.25">
      <c r="A484" s="23">
        <v>297617</v>
      </c>
      <c r="B484" s="24">
        <v>43853</v>
      </c>
      <c r="C484" s="24">
        <v>45291</v>
      </c>
      <c r="D484" s="25" t="s">
        <v>1494</v>
      </c>
      <c r="F484" s="27"/>
      <c r="G484" s="28"/>
      <c r="H484" s="27"/>
      <c r="I484" s="28"/>
      <c r="J484" s="27"/>
      <c r="K484" s="28"/>
      <c r="L484" s="27"/>
      <c r="M484" s="28"/>
      <c r="N484" s="27"/>
      <c r="O484" s="28"/>
      <c r="P484" s="27"/>
      <c r="Q484" s="28"/>
      <c r="R484" s="27"/>
      <c r="S484" s="28"/>
      <c r="T484" s="28"/>
      <c r="U484" s="27"/>
      <c r="V484" s="28"/>
      <c r="W484" s="27"/>
      <c r="X484" s="28"/>
      <c r="Y484" s="27"/>
      <c r="Z484" s="27"/>
      <c r="AA484" s="27"/>
      <c r="AB484" s="27"/>
      <c r="AC484" s="29"/>
      <c r="AD484" s="31" t="s">
        <v>1492</v>
      </c>
      <c r="AE484" s="31" t="s">
        <v>1493</v>
      </c>
      <c r="AF484" s="26">
        <v>0.5</v>
      </c>
      <c r="AG484" s="30">
        <f>SUM(F484,H484,J484,L484,N484,P484,R484,U484,W484,Y484,Z484,AA484,AB484)</f>
        <v>0</v>
      </c>
      <c r="AH484" s="30">
        <f t="shared" si="28"/>
        <v>0</v>
      </c>
      <c r="AI484" s="28">
        <f>SUM(G484,I484,K484,M484,O484,Q484,S484,T484,V484,X484)</f>
        <v>0</v>
      </c>
      <c r="AJ484" s="39">
        <f t="shared" si="29"/>
        <v>0</v>
      </c>
      <c r="AK484" s="40">
        <f>YEAR(C484)-YEAR(B484)+1</f>
        <v>4</v>
      </c>
      <c r="AL484" s="40">
        <f t="shared" si="30"/>
        <v>1.2</v>
      </c>
      <c r="AM484" s="39">
        <f>AF484+AH484+AJ484+AL484+AC484</f>
        <v>1.7</v>
      </c>
      <c r="AN484" s="37">
        <f t="shared" si="31"/>
        <v>1.7</v>
      </c>
      <c r="AO484" s="33"/>
    </row>
    <row r="485" spans="1:41" s="8" customFormat="1" ht="15.75" x14ac:dyDescent="0.25">
      <c r="A485" s="23">
        <v>314259</v>
      </c>
      <c r="B485" s="24">
        <v>44362</v>
      </c>
      <c r="C485" s="24">
        <v>45291</v>
      </c>
      <c r="D485" s="25" t="s">
        <v>1284</v>
      </c>
      <c r="F485" s="27"/>
      <c r="G485" s="28"/>
      <c r="H485" s="27"/>
      <c r="I485" s="28"/>
      <c r="J485" s="27"/>
      <c r="K485" s="28"/>
      <c r="L485" s="27"/>
      <c r="M485" s="28"/>
      <c r="N485" s="27"/>
      <c r="O485" s="28"/>
      <c r="P485" s="27"/>
      <c r="Q485" s="28"/>
      <c r="R485" s="27"/>
      <c r="S485" s="28"/>
      <c r="T485" s="28"/>
      <c r="U485" s="27"/>
      <c r="V485" s="28"/>
      <c r="W485" s="27"/>
      <c r="X485" s="28"/>
      <c r="Y485" s="27"/>
      <c r="Z485" s="27"/>
      <c r="AA485" s="27">
        <v>0.25</v>
      </c>
      <c r="AB485" s="27"/>
      <c r="AC485" s="29"/>
      <c r="AD485" s="31" t="s">
        <v>1282</v>
      </c>
      <c r="AE485" s="31" t="s">
        <v>15</v>
      </c>
      <c r="AF485" s="26">
        <v>0.5</v>
      </c>
      <c r="AG485" s="30">
        <f>SUM(F485,H485,J485,L485,N485,P485,R485,U485,W485,Y485,Z485,AA485,AB485)</f>
        <v>0.25</v>
      </c>
      <c r="AH485" s="30">
        <f t="shared" si="28"/>
        <v>0.25</v>
      </c>
      <c r="AI485" s="28">
        <f>SUM(G485,I485,K485,M485,O485,Q485,S485,T485,V485,X485)</f>
        <v>0</v>
      </c>
      <c r="AJ485" s="39">
        <f t="shared" si="29"/>
        <v>0</v>
      </c>
      <c r="AK485" s="40">
        <f>YEAR(C485)-YEAR(B485)+1</f>
        <v>3</v>
      </c>
      <c r="AL485" s="40">
        <f t="shared" si="30"/>
        <v>0.89999999999999991</v>
      </c>
      <c r="AM485" s="39">
        <f>AF485+AH485+AJ485+AL485+AC485</f>
        <v>1.65</v>
      </c>
      <c r="AN485" s="37">
        <f t="shared" si="31"/>
        <v>1.65</v>
      </c>
      <c r="AO485" s="33"/>
    </row>
    <row r="486" spans="1:41" s="8" customFormat="1" ht="15.75" x14ac:dyDescent="0.25">
      <c r="A486" s="23">
        <v>309736</v>
      </c>
      <c r="B486" s="24">
        <v>44246</v>
      </c>
      <c r="C486" s="24">
        <v>45291</v>
      </c>
      <c r="D486" s="25" t="s">
        <v>1718</v>
      </c>
      <c r="F486" s="27"/>
      <c r="G486" s="28"/>
      <c r="H486" s="27"/>
      <c r="I486" s="28"/>
      <c r="J486" s="27"/>
      <c r="K486" s="28"/>
      <c r="L486" s="27"/>
      <c r="M486" s="28"/>
      <c r="N486" s="27"/>
      <c r="O486" s="28"/>
      <c r="P486" s="27"/>
      <c r="Q486" s="28"/>
      <c r="R486" s="27"/>
      <c r="S486" s="28"/>
      <c r="T486" s="28">
        <v>0.25</v>
      </c>
      <c r="U486" s="27"/>
      <c r="V486" s="28"/>
      <c r="W486" s="27"/>
      <c r="X486" s="28"/>
      <c r="Y486" s="27"/>
      <c r="Z486" s="27"/>
      <c r="AA486" s="27"/>
      <c r="AB486" s="27"/>
      <c r="AC486" s="29"/>
      <c r="AD486" s="31" t="s">
        <v>1716</v>
      </c>
      <c r="AE486" s="31" t="s">
        <v>1717</v>
      </c>
      <c r="AF486" s="26">
        <v>0.5</v>
      </c>
      <c r="AG486" s="30">
        <f>SUM(F486,H486,J486,L486,N486,P486,R486,U486,W486,Y486,Z486,AA486,AB486)</f>
        <v>0</v>
      </c>
      <c r="AH486" s="30">
        <f t="shared" si="28"/>
        <v>0</v>
      </c>
      <c r="AI486" s="28">
        <f>SUM(G486,I486,K486,M486,O486,Q486,S486,T486,V486,X486)</f>
        <v>0.25</v>
      </c>
      <c r="AJ486" s="39">
        <f t="shared" si="29"/>
        <v>0.25</v>
      </c>
      <c r="AK486" s="40">
        <f>YEAR(C486)-YEAR(B486)+1</f>
        <v>3</v>
      </c>
      <c r="AL486" s="40">
        <f t="shared" si="30"/>
        <v>0.89999999999999991</v>
      </c>
      <c r="AM486" s="39">
        <f>AF486+AH486+AJ486+AL486+AC486</f>
        <v>1.65</v>
      </c>
      <c r="AN486" s="37">
        <f t="shared" si="31"/>
        <v>1.65</v>
      </c>
      <c r="AO486" s="33"/>
    </row>
    <row r="487" spans="1:41" s="8" customFormat="1" ht="15.75" x14ac:dyDescent="0.25">
      <c r="A487" s="23">
        <v>312433</v>
      </c>
      <c r="B487" s="24">
        <v>44325</v>
      </c>
      <c r="C487" s="24">
        <v>45291</v>
      </c>
      <c r="D487" s="25" t="s">
        <v>973</v>
      </c>
      <c r="F487" s="27">
        <v>0.25</v>
      </c>
      <c r="G487" s="28"/>
      <c r="H487" s="27"/>
      <c r="I487" s="28"/>
      <c r="J487" s="27"/>
      <c r="K487" s="28"/>
      <c r="L487" s="27"/>
      <c r="M487" s="28"/>
      <c r="N487" s="27"/>
      <c r="O487" s="28">
        <v>0.25</v>
      </c>
      <c r="P487" s="27"/>
      <c r="Q487" s="28"/>
      <c r="R487" s="27"/>
      <c r="S487" s="28"/>
      <c r="T487" s="28"/>
      <c r="U487" s="27"/>
      <c r="V487" s="28">
        <v>0.25</v>
      </c>
      <c r="W487" s="27"/>
      <c r="X487" s="28"/>
      <c r="Y487" s="27"/>
      <c r="Z487" s="27"/>
      <c r="AA487" s="27"/>
      <c r="AB487" s="27"/>
      <c r="AC487" s="29"/>
      <c r="AD487" s="31" t="s">
        <v>971</v>
      </c>
      <c r="AE487" s="31" t="s">
        <v>972</v>
      </c>
      <c r="AF487" s="26"/>
      <c r="AG487" s="30">
        <f>SUM(F487,H487,J487,L487,N487,P487,R487,U487,W487,Y487,Z487,AA487,AB487)</f>
        <v>0.25</v>
      </c>
      <c r="AH487" s="30">
        <f t="shared" si="28"/>
        <v>0.25</v>
      </c>
      <c r="AI487" s="28">
        <f>SUM(G487,I487,K487,M487,O487,Q487,S487,T487,V487,X487)</f>
        <v>0.5</v>
      </c>
      <c r="AJ487" s="39">
        <f t="shared" si="29"/>
        <v>0.5</v>
      </c>
      <c r="AK487" s="40">
        <f>YEAR(C487)-YEAR(B487)+1</f>
        <v>3</v>
      </c>
      <c r="AL487" s="40">
        <f t="shared" si="30"/>
        <v>0.89999999999999991</v>
      </c>
      <c r="AM487" s="39">
        <f>AF487+AH487+AJ487+AL487+AC487</f>
        <v>1.65</v>
      </c>
      <c r="AN487" s="37">
        <f t="shared" si="31"/>
        <v>1.65</v>
      </c>
      <c r="AO487" s="33"/>
    </row>
    <row r="488" spans="1:41" s="8" customFormat="1" ht="15.75" x14ac:dyDescent="0.25">
      <c r="A488" s="23">
        <v>320394</v>
      </c>
      <c r="B488" s="24">
        <v>44456</v>
      </c>
      <c r="C488" s="24">
        <v>45291</v>
      </c>
      <c r="D488" s="25" t="s">
        <v>1201</v>
      </c>
      <c r="F488" s="27"/>
      <c r="G488" s="28">
        <v>0.25</v>
      </c>
      <c r="H488" s="27"/>
      <c r="I488" s="28">
        <v>0.25</v>
      </c>
      <c r="J488" s="27"/>
      <c r="K488" s="28"/>
      <c r="L488" s="27"/>
      <c r="M488" s="28"/>
      <c r="N488" s="27"/>
      <c r="O488" s="28">
        <v>0.25</v>
      </c>
      <c r="P488" s="27"/>
      <c r="Q488" s="28"/>
      <c r="R488" s="27"/>
      <c r="S488" s="28"/>
      <c r="T488" s="28"/>
      <c r="U488" s="27"/>
      <c r="V488" s="28"/>
      <c r="W488" s="27"/>
      <c r="X488" s="28"/>
      <c r="Y488" s="27"/>
      <c r="Z488" s="27"/>
      <c r="AA488" s="27"/>
      <c r="AB488" s="27"/>
      <c r="AC488" s="29"/>
      <c r="AD488" s="31" t="s">
        <v>1200</v>
      </c>
      <c r="AE488" s="31" t="s">
        <v>443</v>
      </c>
      <c r="AF488" s="26"/>
      <c r="AG488" s="30">
        <f>SUM(F488,H488,J488,L488,N488,P488,R488,U488,W488,Y488,Z488,AA488,AB488)</f>
        <v>0</v>
      </c>
      <c r="AH488" s="30">
        <f t="shared" si="28"/>
        <v>0</v>
      </c>
      <c r="AI488" s="28">
        <f>SUM(G488,I488,K488,M488,O488,Q488,S488,T488,V488,X488)</f>
        <v>0.75</v>
      </c>
      <c r="AJ488" s="39">
        <f t="shared" si="29"/>
        <v>0.75</v>
      </c>
      <c r="AK488" s="40">
        <f>YEAR(C488)-YEAR(B488)+1</f>
        <v>3</v>
      </c>
      <c r="AL488" s="40">
        <f t="shared" si="30"/>
        <v>0.89999999999999991</v>
      </c>
      <c r="AM488" s="39">
        <f>AF488+AH488+AJ488+AL488+AC488</f>
        <v>1.65</v>
      </c>
      <c r="AN488" s="37">
        <f t="shared" si="31"/>
        <v>1.65</v>
      </c>
      <c r="AO488" s="33"/>
    </row>
    <row r="489" spans="1:41" s="8" customFormat="1" ht="15.75" x14ac:dyDescent="0.25">
      <c r="A489" s="23">
        <v>336497</v>
      </c>
      <c r="B489" s="24">
        <v>44819</v>
      </c>
      <c r="C489" s="24">
        <v>45291</v>
      </c>
      <c r="D489" s="25" t="s">
        <v>1650</v>
      </c>
      <c r="F489" s="27"/>
      <c r="G489" s="28"/>
      <c r="H489" s="27"/>
      <c r="I489" s="28"/>
      <c r="J489" s="27"/>
      <c r="K489" s="28"/>
      <c r="L489" s="27"/>
      <c r="M489" s="28"/>
      <c r="N489" s="27"/>
      <c r="O489" s="28"/>
      <c r="P489" s="27"/>
      <c r="Q489" s="28"/>
      <c r="R489" s="27"/>
      <c r="S489" s="28"/>
      <c r="T489" s="28">
        <v>0.25</v>
      </c>
      <c r="U489" s="27"/>
      <c r="V489" s="28">
        <v>0.25</v>
      </c>
      <c r="W489" s="27"/>
      <c r="X489" s="28"/>
      <c r="Y489" s="27"/>
      <c r="Z489" s="27"/>
      <c r="AA489" s="27"/>
      <c r="AB489" s="27"/>
      <c r="AC489" s="29"/>
      <c r="AD489" s="31" t="s">
        <v>1649</v>
      </c>
      <c r="AE489" s="31" t="s">
        <v>44</v>
      </c>
      <c r="AF489" s="26">
        <v>0.5</v>
      </c>
      <c r="AG489" s="30">
        <f>SUM(F489,H489,J489,L489,N489,P489,R489,U489,W489,Y489,Z489,AA489,AB489)</f>
        <v>0</v>
      </c>
      <c r="AH489" s="30">
        <f t="shared" si="28"/>
        <v>0</v>
      </c>
      <c r="AI489" s="28">
        <f>SUM(G489,I489,K489,M489,O489,Q489,S489,T489,V489,X489)</f>
        <v>0.5</v>
      </c>
      <c r="AJ489" s="39">
        <f t="shared" si="29"/>
        <v>0.5</v>
      </c>
      <c r="AK489" s="40">
        <f>YEAR(C489)-YEAR(B489)+1</f>
        <v>2</v>
      </c>
      <c r="AL489" s="40">
        <f t="shared" si="30"/>
        <v>0.6</v>
      </c>
      <c r="AM489" s="39">
        <f>AF489+AH489+AJ489+AL489+AC489</f>
        <v>1.6</v>
      </c>
      <c r="AN489" s="37">
        <f t="shared" si="31"/>
        <v>1.6</v>
      </c>
      <c r="AO489" s="33"/>
    </row>
    <row r="490" spans="1:41" s="8" customFormat="1" ht="15.75" x14ac:dyDescent="0.25">
      <c r="A490" s="23">
        <v>327249</v>
      </c>
      <c r="B490" s="24">
        <v>44681</v>
      </c>
      <c r="C490" s="24">
        <v>45291</v>
      </c>
      <c r="D490" s="25" t="s">
        <v>924</v>
      </c>
      <c r="F490" s="27"/>
      <c r="G490" s="28"/>
      <c r="H490" s="27"/>
      <c r="I490" s="28"/>
      <c r="J490" s="27"/>
      <c r="K490" s="28"/>
      <c r="L490" s="27"/>
      <c r="M490" s="28"/>
      <c r="N490" s="27"/>
      <c r="O490" s="28"/>
      <c r="P490" s="27"/>
      <c r="Q490" s="28"/>
      <c r="R490" s="27"/>
      <c r="S490" s="28">
        <v>0.25</v>
      </c>
      <c r="T490" s="28">
        <v>0.25</v>
      </c>
      <c r="U490" s="27"/>
      <c r="V490" s="28"/>
      <c r="W490" s="27"/>
      <c r="X490" s="28"/>
      <c r="Y490" s="27"/>
      <c r="Z490" s="27"/>
      <c r="AA490" s="27"/>
      <c r="AB490" s="27"/>
      <c r="AC490" s="29"/>
      <c r="AD490" s="31" t="s">
        <v>922</v>
      </c>
      <c r="AE490" s="31" t="s">
        <v>3</v>
      </c>
      <c r="AF490" s="26">
        <v>0.5</v>
      </c>
      <c r="AG490" s="30">
        <f>SUM(F490,H490,J490,L490,N490,P490,R490,U490,W490,Y490,Z490,AA490,AB490)</f>
        <v>0</v>
      </c>
      <c r="AH490" s="30">
        <f t="shared" si="28"/>
        <v>0</v>
      </c>
      <c r="AI490" s="28">
        <f>SUM(G490,I490,K490,M490,O490,Q490,S490,T490,V490,X490)</f>
        <v>0.5</v>
      </c>
      <c r="AJ490" s="39">
        <f t="shared" si="29"/>
        <v>0.5</v>
      </c>
      <c r="AK490" s="40">
        <f>YEAR(C490)-YEAR(B490)+1</f>
        <v>2</v>
      </c>
      <c r="AL490" s="40">
        <f t="shared" si="30"/>
        <v>0.6</v>
      </c>
      <c r="AM490" s="39">
        <f>AF490+AH490+AJ490+AL490+AC490</f>
        <v>1.6</v>
      </c>
      <c r="AN490" s="37">
        <f t="shared" si="31"/>
        <v>1.6</v>
      </c>
      <c r="AO490" s="33"/>
    </row>
    <row r="491" spans="1:41" s="8" customFormat="1" ht="15.75" x14ac:dyDescent="0.25">
      <c r="A491" s="23">
        <v>322697</v>
      </c>
      <c r="B491" s="24">
        <v>44575</v>
      </c>
      <c r="C491" s="24">
        <v>45291</v>
      </c>
      <c r="D491" s="25" t="s">
        <v>1536</v>
      </c>
      <c r="F491" s="27"/>
      <c r="G491" s="28"/>
      <c r="H491" s="27"/>
      <c r="I491" s="28">
        <v>0.25</v>
      </c>
      <c r="J491" s="27"/>
      <c r="K491" s="28"/>
      <c r="L491" s="27"/>
      <c r="M491" s="28"/>
      <c r="N491" s="27"/>
      <c r="O491" s="28">
        <v>0.25</v>
      </c>
      <c r="P491" s="27"/>
      <c r="Q491" s="28"/>
      <c r="R491" s="27"/>
      <c r="S491" s="28">
        <v>0.25</v>
      </c>
      <c r="T491" s="28">
        <v>0.25</v>
      </c>
      <c r="U491" s="27"/>
      <c r="V491" s="28"/>
      <c r="W491" s="27"/>
      <c r="X491" s="28"/>
      <c r="Y491" s="27"/>
      <c r="Z491" s="27"/>
      <c r="AA491" s="27"/>
      <c r="AB491" s="27"/>
      <c r="AC491" s="29"/>
      <c r="AD491" s="31" t="s">
        <v>1535</v>
      </c>
      <c r="AE491" s="31" t="s">
        <v>18</v>
      </c>
      <c r="AF491" s="26"/>
      <c r="AG491" s="30">
        <f>SUM(F491,H491,J491,L491,N491,P491,R491,U491,W491,Y491,Z491,AA491,AB491)</f>
        <v>0</v>
      </c>
      <c r="AH491" s="30">
        <f t="shared" si="28"/>
        <v>0</v>
      </c>
      <c r="AI491" s="28">
        <f>SUM(G491,I491,K491,M491,O491,Q491,S491,T491,V491,X491)</f>
        <v>1</v>
      </c>
      <c r="AJ491" s="39">
        <f t="shared" si="29"/>
        <v>1</v>
      </c>
      <c r="AK491" s="40">
        <f>YEAR(C491)-YEAR(B491)+1</f>
        <v>2</v>
      </c>
      <c r="AL491" s="40">
        <f t="shared" si="30"/>
        <v>0.6</v>
      </c>
      <c r="AM491" s="39">
        <f>AF491+AH491+AJ491+AL491+AC491</f>
        <v>1.6</v>
      </c>
      <c r="AN491" s="37">
        <f t="shared" si="31"/>
        <v>1.6</v>
      </c>
      <c r="AO491" s="33"/>
    </row>
    <row r="492" spans="1:41" s="8" customFormat="1" ht="15.75" x14ac:dyDescent="0.25">
      <c r="A492" s="23">
        <v>341946</v>
      </c>
      <c r="B492" s="24">
        <v>44989</v>
      </c>
      <c r="C492" s="24">
        <v>45291</v>
      </c>
      <c r="D492" s="25" t="s">
        <v>1050</v>
      </c>
      <c r="F492" s="27"/>
      <c r="G492" s="28">
        <v>0.25</v>
      </c>
      <c r="H492" s="27"/>
      <c r="I492" s="28">
        <v>0.25</v>
      </c>
      <c r="J492" s="27"/>
      <c r="K492" s="28"/>
      <c r="L492" s="27"/>
      <c r="M492" s="28"/>
      <c r="N492" s="27"/>
      <c r="O492" s="28">
        <v>0.25</v>
      </c>
      <c r="P492" s="27"/>
      <c r="Q492" s="28">
        <v>0.25</v>
      </c>
      <c r="R492" s="27"/>
      <c r="S492" s="28"/>
      <c r="T492" s="28">
        <v>0.25</v>
      </c>
      <c r="U492" s="27"/>
      <c r="V492" s="28"/>
      <c r="W492" s="27"/>
      <c r="X492" s="28"/>
      <c r="Y492" s="27"/>
      <c r="Z492" s="27"/>
      <c r="AA492" s="27"/>
      <c r="AB492" s="27"/>
      <c r="AC492" s="29"/>
      <c r="AD492" s="31" t="s">
        <v>1044</v>
      </c>
      <c r="AE492" s="31" t="s">
        <v>107</v>
      </c>
      <c r="AF492" s="26"/>
      <c r="AG492" s="30">
        <f>SUM(F492,H492,J492,L492,N492,P492,R492,U492,W492,Y492,Z492,AA492,AB492)</f>
        <v>0</v>
      </c>
      <c r="AH492" s="30">
        <f t="shared" si="28"/>
        <v>0</v>
      </c>
      <c r="AI492" s="28">
        <f>SUM(G492,I492,K492,M492,O492,Q492,S492,T492,V492,X492)</f>
        <v>1.25</v>
      </c>
      <c r="AJ492" s="39">
        <f t="shared" si="29"/>
        <v>1.25</v>
      </c>
      <c r="AK492" s="40">
        <f>YEAR(C492)-YEAR(B492)+1</f>
        <v>1</v>
      </c>
      <c r="AL492" s="40">
        <f t="shared" si="30"/>
        <v>0.3</v>
      </c>
      <c r="AM492" s="39">
        <f>AF492+AH492+AJ492+AL492+AC492</f>
        <v>1.55</v>
      </c>
      <c r="AN492" s="37">
        <f t="shared" si="31"/>
        <v>1.55</v>
      </c>
      <c r="AO492" s="33"/>
    </row>
    <row r="493" spans="1:41" s="8" customFormat="1" ht="15.75" x14ac:dyDescent="0.25">
      <c r="A493" s="23">
        <v>349131</v>
      </c>
      <c r="B493" s="24">
        <v>45079</v>
      </c>
      <c r="C493" s="24">
        <v>45291</v>
      </c>
      <c r="D493" s="25" t="s">
        <v>1264</v>
      </c>
      <c r="F493" s="27"/>
      <c r="G493" s="28">
        <v>0.25</v>
      </c>
      <c r="H493" s="27"/>
      <c r="I493" s="28"/>
      <c r="J493" s="27"/>
      <c r="K493" s="28"/>
      <c r="L493" s="27"/>
      <c r="M493" s="28">
        <v>0.25</v>
      </c>
      <c r="N493" s="27"/>
      <c r="O493" s="28">
        <v>0.25</v>
      </c>
      <c r="P493" s="27"/>
      <c r="Q493" s="28"/>
      <c r="R493" s="27"/>
      <c r="S493" s="28"/>
      <c r="T493" s="28">
        <v>0.25</v>
      </c>
      <c r="U493" s="27"/>
      <c r="V493" s="28">
        <v>0.25</v>
      </c>
      <c r="W493" s="27"/>
      <c r="X493" s="28"/>
      <c r="Y493" s="27"/>
      <c r="Z493" s="27"/>
      <c r="AA493" s="27"/>
      <c r="AB493" s="27"/>
      <c r="AC493" s="29"/>
      <c r="AD493" s="31" t="s">
        <v>1263</v>
      </c>
      <c r="AE493" s="31" t="s">
        <v>350</v>
      </c>
      <c r="AF493" s="26"/>
      <c r="AG493" s="30">
        <f>SUM(F493,H493,J493,L493,N493,P493,R493,U493,W493,Y493,Z493,AA493,AB493)</f>
        <v>0</v>
      </c>
      <c r="AH493" s="30">
        <f t="shared" si="28"/>
        <v>0</v>
      </c>
      <c r="AI493" s="28">
        <f>SUM(G493,I493,K493,M493,O493,Q493,S493,T493,V493,X493)</f>
        <v>1.25</v>
      </c>
      <c r="AJ493" s="39">
        <f t="shared" si="29"/>
        <v>1.25</v>
      </c>
      <c r="AK493" s="40">
        <f>YEAR(C493)-YEAR(B493)+1</f>
        <v>1</v>
      </c>
      <c r="AL493" s="40">
        <f t="shared" si="30"/>
        <v>0.3</v>
      </c>
      <c r="AM493" s="39">
        <f>AF493+AH493+AJ493+AL493+AC493</f>
        <v>1.55</v>
      </c>
      <c r="AN493" s="37">
        <f t="shared" si="31"/>
        <v>1.55</v>
      </c>
      <c r="AO493" s="33"/>
    </row>
    <row r="494" spans="1:41" s="8" customFormat="1" ht="15.75" x14ac:dyDescent="0.25">
      <c r="A494" s="23">
        <v>282670</v>
      </c>
      <c r="B494" s="24">
        <v>43522</v>
      </c>
      <c r="C494" s="24">
        <v>45291</v>
      </c>
      <c r="D494" s="25" t="s">
        <v>1892</v>
      </c>
      <c r="F494" s="27"/>
      <c r="G494" s="28"/>
      <c r="H494" s="27"/>
      <c r="I494" s="28"/>
      <c r="J494" s="27"/>
      <c r="K494" s="28"/>
      <c r="L494" s="27"/>
      <c r="M494" s="28"/>
      <c r="N494" s="27"/>
      <c r="O494" s="28"/>
      <c r="P494" s="27"/>
      <c r="Q494" s="28"/>
      <c r="R494" s="27"/>
      <c r="S494" s="28"/>
      <c r="T494" s="28"/>
      <c r="U494" s="27"/>
      <c r="V494" s="28"/>
      <c r="W494" s="27"/>
      <c r="X494" s="28"/>
      <c r="Y494" s="27"/>
      <c r="Z494" s="27"/>
      <c r="AA494" s="27"/>
      <c r="AB494" s="27"/>
      <c r="AC494" s="29"/>
      <c r="AD494" s="31" t="s">
        <v>1891</v>
      </c>
      <c r="AE494" s="31" t="s">
        <v>207</v>
      </c>
      <c r="AF494" s="26"/>
      <c r="AG494" s="30">
        <f>SUM(F494,H494,J494,L494,N494,P494,R494,U494,W494,Y494,Z494,AA494,AB494)</f>
        <v>0</v>
      </c>
      <c r="AH494" s="30">
        <f t="shared" si="28"/>
        <v>0</v>
      </c>
      <c r="AI494" s="28">
        <f>SUM(G494,I494,K494,M494,O494,Q494,S494,T494,V494,X494)</f>
        <v>0</v>
      </c>
      <c r="AJ494" s="39">
        <f t="shared" si="29"/>
        <v>0</v>
      </c>
      <c r="AK494" s="40">
        <f>YEAR(C494)-YEAR(B494)+1</f>
        <v>5</v>
      </c>
      <c r="AL494" s="40">
        <f t="shared" si="30"/>
        <v>1.5</v>
      </c>
      <c r="AM494" s="39">
        <f>AF494+AH494+AJ494+AL494+AC494</f>
        <v>1.5</v>
      </c>
      <c r="AN494" s="37">
        <f t="shared" si="31"/>
        <v>1.5</v>
      </c>
      <c r="AO494" s="33"/>
    </row>
    <row r="495" spans="1:41" s="8" customFormat="1" ht="15.75" x14ac:dyDescent="0.25">
      <c r="A495" s="23">
        <v>280555</v>
      </c>
      <c r="B495" s="24">
        <v>43467</v>
      </c>
      <c r="C495" s="24">
        <v>45291</v>
      </c>
      <c r="D495" s="25" t="s">
        <v>1865</v>
      </c>
      <c r="F495" s="27"/>
      <c r="G495" s="28"/>
      <c r="H495" s="27"/>
      <c r="I495" s="28"/>
      <c r="J495" s="27"/>
      <c r="K495" s="28"/>
      <c r="L495" s="27"/>
      <c r="M495" s="28"/>
      <c r="N495" s="27"/>
      <c r="O495" s="28"/>
      <c r="P495" s="27"/>
      <c r="Q495" s="28"/>
      <c r="R495" s="27"/>
      <c r="S495" s="28"/>
      <c r="T495" s="28"/>
      <c r="U495" s="27"/>
      <c r="V495" s="28"/>
      <c r="W495" s="27"/>
      <c r="X495" s="28"/>
      <c r="Y495" s="27"/>
      <c r="Z495" s="27"/>
      <c r="AA495" s="27"/>
      <c r="AB495" s="27"/>
      <c r="AC495" s="29"/>
      <c r="AD495" s="31" t="s">
        <v>1864</v>
      </c>
      <c r="AE495" s="31" t="s">
        <v>1065</v>
      </c>
      <c r="AF495" s="26"/>
      <c r="AG495" s="30">
        <f>SUM(F495,H495,J495,L495,N495,P495,R495,U495,W495,Y495,Z495,AA495,AB495)</f>
        <v>0</v>
      </c>
      <c r="AH495" s="30">
        <f t="shared" si="28"/>
        <v>0</v>
      </c>
      <c r="AI495" s="28">
        <f>SUM(G495,I495,K495,M495,O495,Q495,S495,T495,V495,X495)</f>
        <v>0</v>
      </c>
      <c r="AJ495" s="39">
        <f t="shared" si="29"/>
        <v>0</v>
      </c>
      <c r="AK495" s="40">
        <f>YEAR(C495)-YEAR(B495)+1</f>
        <v>5</v>
      </c>
      <c r="AL495" s="40">
        <f t="shared" si="30"/>
        <v>1.5</v>
      </c>
      <c r="AM495" s="39">
        <f>AF495+AH495+AJ495+AL495+AC495</f>
        <v>1.5</v>
      </c>
      <c r="AN495" s="37">
        <f t="shared" si="31"/>
        <v>1.5</v>
      </c>
      <c r="AO495" s="33"/>
    </row>
    <row r="496" spans="1:41" s="8" customFormat="1" ht="15.75" x14ac:dyDescent="0.25">
      <c r="A496" s="23">
        <v>286155</v>
      </c>
      <c r="B496" s="24">
        <v>43587</v>
      </c>
      <c r="C496" s="24">
        <v>45291</v>
      </c>
      <c r="D496" s="25" t="s">
        <v>323</v>
      </c>
      <c r="F496" s="27"/>
      <c r="G496" s="28"/>
      <c r="H496" s="27"/>
      <c r="I496" s="28"/>
      <c r="J496" s="27"/>
      <c r="K496" s="28"/>
      <c r="L496" s="27"/>
      <c r="M496" s="28"/>
      <c r="N496" s="27"/>
      <c r="O496" s="28"/>
      <c r="P496" s="27"/>
      <c r="Q496" s="28"/>
      <c r="R496" s="27"/>
      <c r="S496" s="28"/>
      <c r="T496" s="28"/>
      <c r="U496" s="27"/>
      <c r="V496" s="28"/>
      <c r="W496" s="27"/>
      <c r="X496" s="28"/>
      <c r="Y496" s="27"/>
      <c r="Z496" s="27"/>
      <c r="AA496" s="27"/>
      <c r="AB496" s="27"/>
      <c r="AC496" s="29"/>
      <c r="AD496" s="31" t="s">
        <v>322</v>
      </c>
      <c r="AE496" s="31" t="s">
        <v>44</v>
      </c>
      <c r="AF496" s="26"/>
      <c r="AG496" s="30">
        <f>SUM(F496,H496,J496,L496,N496,P496,R496,U496,W496,Y496,Z496,AA496,AB496)</f>
        <v>0</v>
      </c>
      <c r="AH496" s="30">
        <f t="shared" si="28"/>
        <v>0</v>
      </c>
      <c r="AI496" s="28">
        <f>SUM(G496,I496,K496,M496,O496,Q496,S496,T496,V496,X496)</f>
        <v>0</v>
      </c>
      <c r="AJ496" s="39">
        <f t="shared" si="29"/>
        <v>0</v>
      </c>
      <c r="AK496" s="40">
        <f>YEAR(C496)-YEAR(B496)+1</f>
        <v>5</v>
      </c>
      <c r="AL496" s="40">
        <f t="shared" si="30"/>
        <v>1.5</v>
      </c>
      <c r="AM496" s="39">
        <f>AF496+AH496+AJ496+AL496+AC496</f>
        <v>1.5</v>
      </c>
      <c r="AN496" s="37">
        <f t="shared" si="31"/>
        <v>1.5</v>
      </c>
      <c r="AO496" s="33"/>
    </row>
    <row r="497" spans="1:41" s="8" customFormat="1" ht="15.75" x14ac:dyDescent="0.25">
      <c r="A497" s="23">
        <v>280554</v>
      </c>
      <c r="B497" s="24">
        <v>43467</v>
      </c>
      <c r="C497" s="24">
        <v>45291</v>
      </c>
      <c r="D497" s="25" t="s">
        <v>1310</v>
      </c>
      <c r="F497" s="27"/>
      <c r="G497" s="28"/>
      <c r="H497" s="27"/>
      <c r="I497" s="28"/>
      <c r="J497" s="27"/>
      <c r="K497" s="28"/>
      <c r="L497" s="27"/>
      <c r="M497" s="28"/>
      <c r="N497" s="27"/>
      <c r="O497" s="28"/>
      <c r="P497" s="27"/>
      <c r="Q497" s="28"/>
      <c r="R497" s="27"/>
      <c r="S497" s="28"/>
      <c r="T497" s="28"/>
      <c r="U497" s="27"/>
      <c r="V497" s="28"/>
      <c r="W497" s="27"/>
      <c r="X497" s="28"/>
      <c r="Y497" s="27"/>
      <c r="Z497" s="27"/>
      <c r="AA497" s="27"/>
      <c r="AB497" s="27"/>
      <c r="AC497" s="29"/>
      <c r="AD497" s="31" t="s">
        <v>1309</v>
      </c>
      <c r="AE497" s="31" t="s">
        <v>130</v>
      </c>
      <c r="AF497" s="26"/>
      <c r="AG497" s="30">
        <f>SUM(F497,H497,J497,L497,N497,P497,R497,U497,W497,Y497,Z497,AA497,AB497)</f>
        <v>0</v>
      </c>
      <c r="AH497" s="30">
        <f t="shared" si="28"/>
        <v>0</v>
      </c>
      <c r="AI497" s="28">
        <f>SUM(G497,I497,K497,M497,O497,Q497,S497,T497,V497,X497)</f>
        <v>0</v>
      </c>
      <c r="AJ497" s="39">
        <f t="shared" si="29"/>
        <v>0</v>
      </c>
      <c r="AK497" s="40">
        <f>YEAR(C497)-YEAR(B497)+1</f>
        <v>5</v>
      </c>
      <c r="AL497" s="40">
        <f t="shared" si="30"/>
        <v>1.5</v>
      </c>
      <c r="AM497" s="39">
        <f>AF497+AH497+AJ497+AL497+AC497</f>
        <v>1.5</v>
      </c>
      <c r="AN497" s="37">
        <f t="shared" si="31"/>
        <v>1.5</v>
      </c>
      <c r="AO497" s="33"/>
    </row>
    <row r="498" spans="1:41" s="8" customFormat="1" ht="15.75" x14ac:dyDescent="0.25">
      <c r="A498" s="23">
        <v>280773</v>
      </c>
      <c r="B498" s="24">
        <v>43467</v>
      </c>
      <c r="C498" s="24">
        <v>45291</v>
      </c>
      <c r="D498" s="25" t="s">
        <v>39</v>
      </c>
      <c r="F498" s="27"/>
      <c r="G498" s="28"/>
      <c r="H498" s="27"/>
      <c r="I498" s="28"/>
      <c r="J498" s="27"/>
      <c r="K498" s="28"/>
      <c r="L498" s="27"/>
      <c r="M498" s="28"/>
      <c r="N498" s="27"/>
      <c r="O498" s="28"/>
      <c r="P498" s="27"/>
      <c r="Q498" s="28"/>
      <c r="R498" s="27"/>
      <c r="S498" s="28"/>
      <c r="T498" s="28"/>
      <c r="U498" s="27"/>
      <c r="V498" s="28"/>
      <c r="W498" s="27"/>
      <c r="X498" s="28"/>
      <c r="Y498" s="27"/>
      <c r="Z498" s="27"/>
      <c r="AA498" s="27"/>
      <c r="AB498" s="27"/>
      <c r="AC498" s="29"/>
      <c r="AD498" s="31" t="s">
        <v>37</v>
      </c>
      <c r="AE498" s="31" t="s">
        <v>38</v>
      </c>
      <c r="AF498" s="26"/>
      <c r="AG498" s="30">
        <f>SUM(F498,H498,J498,L498,N498,P498,R498,U498,W498,Y498,Z498,AA498,AB498)</f>
        <v>0</v>
      </c>
      <c r="AH498" s="30">
        <f t="shared" si="28"/>
        <v>0</v>
      </c>
      <c r="AI498" s="28">
        <f>SUM(G498,I498,K498,M498,O498,Q498,S498,T498,V498,X498)</f>
        <v>0</v>
      </c>
      <c r="AJ498" s="39">
        <f t="shared" si="29"/>
        <v>0</v>
      </c>
      <c r="AK498" s="40">
        <f>YEAR(C498)-YEAR(B498)+1</f>
        <v>5</v>
      </c>
      <c r="AL498" s="40">
        <f t="shared" si="30"/>
        <v>1.5</v>
      </c>
      <c r="AM498" s="39">
        <f>AF498+AH498+AJ498+AL498+AC498</f>
        <v>1.5</v>
      </c>
      <c r="AN498" s="37">
        <f t="shared" si="31"/>
        <v>1.5</v>
      </c>
      <c r="AO498" s="33"/>
    </row>
    <row r="499" spans="1:41" s="8" customFormat="1" ht="15.75" x14ac:dyDescent="0.25">
      <c r="A499" s="23">
        <v>281056</v>
      </c>
      <c r="B499" s="24">
        <v>43491</v>
      </c>
      <c r="C499" s="24">
        <v>45291</v>
      </c>
      <c r="D499" s="25" t="s">
        <v>55</v>
      </c>
      <c r="F499" s="27"/>
      <c r="G499" s="28"/>
      <c r="H499" s="27"/>
      <c r="I499" s="28"/>
      <c r="J499" s="27"/>
      <c r="K499" s="28"/>
      <c r="L499" s="27"/>
      <c r="M499" s="28"/>
      <c r="N499" s="27"/>
      <c r="O499" s="28"/>
      <c r="P499" s="27"/>
      <c r="Q499" s="28"/>
      <c r="R499" s="27"/>
      <c r="S499" s="28"/>
      <c r="T499" s="28"/>
      <c r="U499" s="27"/>
      <c r="V499" s="28"/>
      <c r="W499" s="27"/>
      <c r="X499" s="28"/>
      <c r="Y499" s="27"/>
      <c r="Z499" s="27"/>
      <c r="AA499" s="27"/>
      <c r="AB499" s="27"/>
      <c r="AC499" s="29"/>
      <c r="AD499" s="31" t="s">
        <v>54</v>
      </c>
      <c r="AE499" s="31" t="s">
        <v>44</v>
      </c>
      <c r="AF499" s="26"/>
      <c r="AG499" s="30">
        <f>SUM(F499,H499,J499,L499,N499,P499,R499,U499,W499,Y499,Z499,AA499,AB499)</f>
        <v>0</v>
      </c>
      <c r="AH499" s="30">
        <f t="shared" si="28"/>
        <v>0</v>
      </c>
      <c r="AI499" s="28">
        <f>SUM(G499,I499,K499,M499,O499,Q499,S499,T499,V499,X499)</f>
        <v>0</v>
      </c>
      <c r="AJ499" s="39">
        <f t="shared" si="29"/>
        <v>0</v>
      </c>
      <c r="AK499" s="40">
        <f>YEAR(C499)-YEAR(B499)+1</f>
        <v>5</v>
      </c>
      <c r="AL499" s="40">
        <f t="shared" si="30"/>
        <v>1.5</v>
      </c>
      <c r="AM499" s="39">
        <f>AF499+AH499+AJ499+AL499+AC499</f>
        <v>1.5</v>
      </c>
      <c r="AN499" s="37">
        <f t="shared" si="31"/>
        <v>1.5</v>
      </c>
      <c r="AO499" s="33"/>
    </row>
    <row r="500" spans="1:41" s="8" customFormat="1" ht="15.75" x14ac:dyDescent="0.25">
      <c r="A500" s="23">
        <v>281568</v>
      </c>
      <c r="B500" s="24">
        <v>43491</v>
      </c>
      <c r="C500" s="24">
        <v>45291</v>
      </c>
      <c r="D500" s="25" t="s">
        <v>70</v>
      </c>
      <c r="F500" s="27"/>
      <c r="G500" s="28"/>
      <c r="H500" s="27"/>
      <c r="I500" s="28"/>
      <c r="J500" s="27"/>
      <c r="K500" s="28"/>
      <c r="L500" s="27"/>
      <c r="M500" s="28"/>
      <c r="N500" s="27"/>
      <c r="O500" s="28"/>
      <c r="P500" s="27"/>
      <c r="Q500" s="28"/>
      <c r="R500" s="27"/>
      <c r="S500" s="28"/>
      <c r="T500" s="28"/>
      <c r="U500" s="27"/>
      <c r="V500" s="28"/>
      <c r="W500" s="27"/>
      <c r="X500" s="28"/>
      <c r="Y500" s="27"/>
      <c r="Z500" s="27"/>
      <c r="AA500" s="27"/>
      <c r="AB500" s="27"/>
      <c r="AC500" s="29"/>
      <c r="AD500" s="31" t="s">
        <v>68</v>
      </c>
      <c r="AE500" s="31" t="s">
        <v>69</v>
      </c>
      <c r="AF500" s="26"/>
      <c r="AG500" s="30">
        <f>SUM(F500,H500,J500,L500,N500,P500,R500,U500,W500,Y500,Z500,AA500,AB500)</f>
        <v>0</v>
      </c>
      <c r="AH500" s="30">
        <f t="shared" si="28"/>
        <v>0</v>
      </c>
      <c r="AI500" s="28">
        <f>SUM(G500,I500,K500,M500,O500,Q500,S500,T500,V500,X500)</f>
        <v>0</v>
      </c>
      <c r="AJ500" s="39">
        <f t="shared" si="29"/>
        <v>0</v>
      </c>
      <c r="AK500" s="40">
        <f>YEAR(C500)-YEAR(B500)+1</f>
        <v>5</v>
      </c>
      <c r="AL500" s="40">
        <f t="shared" si="30"/>
        <v>1.5</v>
      </c>
      <c r="AM500" s="39">
        <f>AF500+AH500+AJ500+AL500+AC500</f>
        <v>1.5</v>
      </c>
      <c r="AN500" s="37">
        <f t="shared" si="31"/>
        <v>1.5</v>
      </c>
      <c r="AO500" s="33"/>
    </row>
    <row r="501" spans="1:41" s="8" customFormat="1" ht="15.75" x14ac:dyDescent="0.25">
      <c r="A501" s="23">
        <v>282460</v>
      </c>
      <c r="B501" s="24">
        <v>43522</v>
      </c>
      <c r="C501" s="24">
        <v>45291</v>
      </c>
      <c r="D501" s="25" t="s">
        <v>216</v>
      </c>
      <c r="F501" s="27"/>
      <c r="G501" s="28"/>
      <c r="H501" s="27"/>
      <c r="I501" s="28"/>
      <c r="J501" s="27"/>
      <c r="K501" s="28"/>
      <c r="L501" s="27"/>
      <c r="M501" s="28"/>
      <c r="N501" s="27"/>
      <c r="O501" s="28"/>
      <c r="P501" s="27"/>
      <c r="Q501" s="28"/>
      <c r="R501" s="27"/>
      <c r="S501" s="28"/>
      <c r="T501" s="28"/>
      <c r="U501" s="27"/>
      <c r="V501" s="28"/>
      <c r="W501" s="27"/>
      <c r="X501" s="28"/>
      <c r="Y501" s="27"/>
      <c r="Z501" s="27"/>
      <c r="AA501" s="27"/>
      <c r="AB501" s="27"/>
      <c r="AC501" s="29"/>
      <c r="AD501" s="31" t="s">
        <v>215</v>
      </c>
      <c r="AE501" s="31" t="s">
        <v>207</v>
      </c>
      <c r="AF501" s="26"/>
      <c r="AG501" s="30">
        <f>SUM(F501,H501,J501,L501,N501,P501,R501,U501,W501,Y501,Z501,AA501,AB501)</f>
        <v>0</v>
      </c>
      <c r="AH501" s="30">
        <f t="shared" si="28"/>
        <v>0</v>
      </c>
      <c r="AI501" s="28">
        <f>SUM(G501,I501,K501,M501,O501,Q501,S501,T501,V501,X501)</f>
        <v>0</v>
      </c>
      <c r="AJ501" s="39">
        <f t="shared" si="29"/>
        <v>0</v>
      </c>
      <c r="AK501" s="40">
        <f>YEAR(C501)-YEAR(B501)+1</f>
        <v>5</v>
      </c>
      <c r="AL501" s="40">
        <f t="shared" si="30"/>
        <v>1.5</v>
      </c>
      <c r="AM501" s="39">
        <f>AF501+AH501+AJ501+AL501+AC501</f>
        <v>1.5</v>
      </c>
      <c r="AN501" s="37">
        <f t="shared" si="31"/>
        <v>1.5</v>
      </c>
      <c r="AO501" s="33"/>
    </row>
    <row r="502" spans="1:41" s="8" customFormat="1" ht="15.75" x14ac:dyDescent="0.25">
      <c r="A502" s="23">
        <v>280552</v>
      </c>
      <c r="B502" s="24">
        <v>43467</v>
      </c>
      <c r="C502" s="24">
        <v>45291</v>
      </c>
      <c r="D502" s="25" t="s">
        <v>218</v>
      </c>
      <c r="F502" s="27"/>
      <c r="G502" s="28"/>
      <c r="H502" s="27"/>
      <c r="I502" s="28"/>
      <c r="J502" s="27"/>
      <c r="K502" s="28"/>
      <c r="L502" s="27"/>
      <c r="M502" s="28"/>
      <c r="N502" s="27"/>
      <c r="O502" s="28"/>
      <c r="P502" s="27"/>
      <c r="Q502" s="28"/>
      <c r="R502" s="27"/>
      <c r="S502" s="28"/>
      <c r="T502" s="28"/>
      <c r="U502" s="27"/>
      <c r="V502" s="28"/>
      <c r="W502" s="27"/>
      <c r="X502" s="28"/>
      <c r="Y502" s="27"/>
      <c r="Z502" s="27"/>
      <c r="AA502" s="27"/>
      <c r="AB502" s="27"/>
      <c r="AC502" s="29"/>
      <c r="AD502" s="31" t="s">
        <v>217</v>
      </c>
      <c r="AE502" s="31" t="s">
        <v>18</v>
      </c>
      <c r="AF502" s="26"/>
      <c r="AG502" s="30">
        <f>SUM(F502,H502,J502,L502,N502,P502,R502,U502,W502,Y502,Z502,AA502,AB502)</f>
        <v>0</v>
      </c>
      <c r="AH502" s="30">
        <f t="shared" si="28"/>
        <v>0</v>
      </c>
      <c r="AI502" s="28">
        <f>SUM(G502,I502,K502,M502,O502,Q502,S502,T502,V502,X502)</f>
        <v>0</v>
      </c>
      <c r="AJ502" s="39">
        <f t="shared" si="29"/>
        <v>0</v>
      </c>
      <c r="AK502" s="40">
        <f>YEAR(C502)-YEAR(B502)+1</f>
        <v>5</v>
      </c>
      <c r="AL502" s="40">
        <f t="shared" si="30"/>
        <v>1.5</v>
      </c>
      <c r="AM502" s="39">
        <f>AF502+AH502+AJ502+AL502+AC502</f>
        <v>1.5</v>
      </c>
      <c r="AN502" s="37">
        <f t="shared" si="31"/>
        <v>1.5</v>
      </c>
      <c r="AO502" s="33"/>
    </row>
    <row r="503" spans="1:41" s="8" customFormat="1" ht="15.75" x14ac:dyDescent="0.25">
      <c r="A503" s="23">
        <v>283817</v>
      </c>
      <c r="B503" s="24">
        <v>43555</v>
      </c>
      <c r="C503" s="24">
        <v>45291</v>
      </c>
      <c r="D503" s="25" t="s">
        <v>259</v>
      </c>
      <c r="F503" s="27"/>
      <c r="G503" s="28"/>
      <c r="H503" s="27"/>
      <c r="I503" s="28"/>
      <c r="J503" s="27"/>
      <c r="K503" s="28"/>
      <c r="L503" s="27"/>
      <c r="M503" s="28"/>
      <c r="N503" s="27"/>
      <c r="O503" s="28"/>
      <c r="P503" s="27"/>
      <c r="Q503" s="28"/>
      <c r="R503" s="27"/>
      <c r="S503" s="28"/>
      <c r="T503" s="28"/>
      <c r="U503" s="27"/>
      <c r="V503" s="28"/>
      <c r="W503" s="27"/>
      <c r="X503" s="28"/>
      <c r="Y503" s="27"/>
      <c r="Z503" s="27"/>
      <c r="AA503" s="27"/>
      <c r="AB503" s="27"/>
      <c r="AC503" s="29"/>
      <c r="AD503" s="31" t="s">
        <v>258</v>
      </c>
      <c r="AE503" s="31" t="s">
        <v>25</v>
      </c>
      <c r="AF503" s="26"/>
      <c r="AG503" s="30">
        <f>SUM(F503,H503,J503,L503,N503,P503,R503,U503,W503,Y503,Z503,AA503,AB503)</f>
        <v>0</v>
      </c>
      <c r="AH503" s="30">
        <f t="shared" si="28"/>
        <v>0</v>
      </c>
      <c r="AI503" s="28">
        <f>SUM(G503,I503,K503,M503,O503,Q503,S503,T503,V503,X503)</f>
        <v>0</v>
      </c>
      <c r="AJ503" s="39">
        <f t="shared" si="29"/>
        <v>0</v>
      </c>
      <c r="AK503" s="40">
        <f>YEAR(C503)-YEAR(B503)+1</f>
        <v>5</v>
      </c>
      <c r="AL503" s="40">
        <f t="shared" si="30"/>
        <v>1.5</v>
      </c>
      <c r="AM503" s="39">
        <f>AF503+AH503+AJ503+AL503+AC503</f>
        <v>1.5</v>
      </c>
      <c r="AN503" s="37">
        <f t="shared" si="31"/>
        <v>1.5</v>
      </c>
      <c r="AO503" s="33"/>
    </row>
    <row r="504" spans="1:41" s="8" customFormat="1" ht="15.75" x14ac:dyDescent="0.25">
      <c r="A504" s="23">
        <v>282935</v>
      </c>
      <c r="B504" s="24">
        <v>43522</v>
      </c>
      <c r="C504" s="24">
        <v>45291</v>
      </c>
      <c r="D504" s="25" t="s">
        <v>388</v>
      </c>
      <c r="F504" s="27"/>
      <c r="G504" s="28"/>
      <c r="H504" s="27"/>
      <c r="I504" s="28"/>
      <c r="J504" s="27"/>
      <c r="K504" s="28"/>
      <c r="L504" s="27"/>
      <c r="M504" s="28"/>
      <c r="N504" s="27"/>
      <c r="O504" s="28"/>
      <c r="P504" s="27"/>
      <c r="Q504" s="28"/>
      <c r="R504" s="27"/>
      <c r="S504" s="28"/>
      <c r="T504" s="28"/>
      <c r="U504" s="27"/>
      <c r="V504" s="28"/>
      <c r="W504" s="27"/>
      <c r="X504" s="28"/>
      <c r="Y504" s="27"/>
      <c r="Z504" s="27"/>
      <c r="AA504" s="27"/>
      <c r="AB504" s="27"/>
      <c r="AC504" s="29"/>
      <c r="AD504" s="31" t="s">
        <v>385</v>
      </c>
      <c r="AE504" s="31" t="s">
        <v>104</v>
      </c>
      <c r="AF504" s="26"/>
      <c r="AG504" s="30">
        <f>SUM(F504,H504,J504,L504,N504,P504,R504,U504,W504,Y504,Z504,AA504,AB504)</f>
        <v>0</v>
      </c>
      <c r="AH504" s="30">
        <f t="shared" si="28"/>
        <v>0</v>
      </c>
      <c r="AI504" s="28">
        <f>SUM(G504,I504,K504,M504,O504,Q504,S504,T504,V504,X504)</f>
        <v>0</v>
      </c>
      <c r="AJ504" s="39">
        <f t="shared" si="29"/>
        <v>0</v>
      </c>
      <c r="AK504" s="40">
        <f>YEAR(C504)-YEAR(B504)+1</f>
        <v>5</v>
      </c>
      <c r="AL504" s="40">
        <f t="shared" si="30"/>
        <v>1.5</v>
      </c>
      <c r="AM504" s="39">
        <f>AF504+AH504+AJ504+AL504+AC504</f>
        <v>1.5</v>
      </c>
      <c r="AN504" s="37">
        <f t="shared" si="31"/>
        <v>1.5</v>
      </c>
      <c r="AO504" s="33"/>
    </row>
    <row r="505" spans="1:41" s="8" customFormat="1" ht="15.75" x14ac:dyDescent="0.25">
      <c r="A505" s="23">
        <v>288030</v>
      </c>
      <c r="B505" s="24">
        <v>43624</v>
      </c>
      <c r="C505" s="24">
        <v>45291</v>
      </c>
      <c r="D505" s="25" t="s">
        <v>476</v>
      </c>
      <c r="F505" s="27"/>
      <c r="G505" s="28"/>
      <c r="H505" s="27"/>
      <c r="I505" s="28"/>
      <c r="J505" s="27"/>
      <c r="K505" s="28"/>
      <c r="L505" s="27"/>
      <c r="M505" s="28"/>
      <c r="N505" s="27"/>
      <c r="O505" s="28"/>
      <c r="P505" s="27"/>
      <c r="Q505" s="28"/>
      <c r="R505" s="27"/>
      <c r="S505" s="28"/>
      <c r="T505" s="28"/>
      <c r="U505" s="27"/>
      <c r="V505" s="28"/>
      <c r="W505" s="27"/>
      <c r="X505" s="28"/>
      <c r="Y505" s="27"/>
      <c r="Z505" s="27"/>
      <c r="AA505" s="27"/>
      <c r="AB505" s="27"/>
      <c r="AC505" s="29"/>
      <c r="AD505" s="31" t="s">
        <v>475</v>
      </c>
      <c r="AE505" s="31" t="s">
        <v>106</v>
      </c>
      <c r="AF505" s="26"/>
      <c r="AG505" s="30">
        <f>SUM(F505,H505,J505,L505,N505,P505,R505,U505,W505,Y505,Z505,AA505,AB505)</f>
        <v>0</v>
      </c>
      <c r="AH505" s="30">
        <f t="shared" si="28"/>
        <v>0</v>
      </c>
      <c r="AI505" s="28">
        <f>SUM(G505,I505,K505,M505,O505,Q505,S505,T505,V505,X505)</f>
        <v>0</v>
      </c>
      <c r="AJ505" s="39">
        <f t="shared" si="29"/>
        <v>0</v>
      </c>
      <c r="AK505" s="40">
        <f>YEAR(C505)-YEAR(B505)+1</f>
        <v>5</v>
      </c>
      <c r="AL505" s="40">
        <f t="shared" si="30"/>
        <v>1.5</v>
      </c>
      <c r="AM505" s="39">
        <f>AF505+AH505+AJ505+AL505+AC505</f>
        <v>1.5</v>
      </c>
      <c r="AN505" s="37">
        <f t="shared" si="31"/>
        <v>1.5</v>
      </c>
      <c r="AO505" s="33"/>
    </row>
    <row r="506" spans="1:41" s="8" customFormat="1" ht="15.75" x14ac:dyDescent="0.25">
      <c r="A506" s="23">
        <v>281639</v>
      </c>
      <c r="B506" s="24">
        <v>43491</v>
      </c>
      <c r="C506" s="24">
        <v>45291</v>
      </c>
      <c r="D506" s="25" t="s">
        <v>487</v>
      </c>
      <c r="F506" s="27"/>
      <c r="G506" s="28"/>
      <c r="H506" s="27"/>
      <c r="I506" s="28"/>
      <c r="J506" s="27"/>
      <c r="K506" s="28"/>
      <c r="L506" s="27"/>
      <c r="M506" s="28"/>
      <c r="N506" s="27"/>
      <c r="O506" s="28"/>
      <c r="P506" s="27"/>
      <c r="Q506" s="28"/>
      <c r="R506" s="27"/>
      <c r="S506" s="28"/>
      <c r="T506" s="28"/>
      <c r="U506" s="27"/>
      <c r="V506" s="28"/>
      <c r="W506" s="27"/>
      <c r="X506" s="28"/>
      <c r="Y506" s="27"/>
      <c r="Z506" s="27"/>
      <c r="AA506" s="27"/>
      <c r="AB506" s="27"/>
      <c r="AC506" s="29"/>
      <c r="AD506" s="31" t="s">
        <v>485</v>
      </c>
      <c r="AE506" s="31" t="s">
        <v>136</v>
      </c>
      <c r="AF506" s="26"/>
      <c r="AG506" s="30">
        <f>SUM(F506,H506,J506,L506,N506,P506,R506,U506,W506,Y506,Z506,AA506,AB506)</f>
        <v>0</v>
      </c>
      <c r="AH506" s="30">
        <f t="shared" si="28"/>
        <v>0</v>
      </c>
      <c r="AI506" s="28">
        <f>SUM(G506,I506,K506,M506,O506,Q506,S506,T506,V506,X506)</f>
        <v>0</v>
      </c>
      <c r="AJ506" s="39">
        <f t="shared" si="29"/>
        <v>0</v>
      </c>
      <c r="AK506" s="40">
        <f>YEAR(C506)-YEAR(B506)+1</f>
        <v>5</v>
      </c>
      <c r="AL506" s="40">
        <f t="shared" si="30"/>
        <v>1.5</v>
      </c>
      <c r="AM506" s="39">
        <f>AF506+AH506+AJ506+AL506+AC506</f>
        <v>1.5</v>
      </c>
      <c r="AN506" s="37">
        <f t="shared" si="31"/>
        <v>1.5</v>
      </c>
      <c r="AO506" s="33"/>
    </row>
    <row r="507" spans="1:41" s="8" customFormat="1" ht="15.75" x14ac:dyDescent="0.25">
      <c r="A507" s="23">
        <v>289542</v>
      </c>
      <c r="B507" s="24">
        <v>43624</v>
      </c>
      <c r="C507" s="24">
        <v>45291</v>
      </c>
      <c r="D507" s="25" t="s">
        <v>577</v>
      </c>
      <c r="F507" s="27"/>
      <c r="G507" s="28"/>
      <c r="H507" s="27"/>
      <c r="I507" s="28"/>
      <c r="J507" s="27"/>
      <c r="K507" s="28"/>
      <c r="L507" s="27"/>
      <c r="M507" s="28"/>
      <c r="N507" s="27"/>
      <c r="O507" s="28"/>
      <c r="P507" s="27"/>
      <c r="Q507" s="28"/>
      <c r="R507" s="27"/>
      <c r="S507" s="28"/>
      <c r="T507" s="28"/>
      <c r="U507" s="27"/>
      <c r="V507" s="28"/>
      <c r="W507" s="27"/>
      <c r="X507" s="28"/>
      <c r="Y507" s="27"/>
      <c r="Z507" s="27"/>
      <c r="AA507" s="27"/>
      <c r="AB507" s="27"/>
      <c r="AC507" s="29"/>
      <c r="AD507" s="31" t="s">
        <v>575</v>
      </c>
      <c r="AE507" s="31" t="s">
        <v>576</v>
      </c>
      <c r="AF507" s="26"/>
      <c r="AG507" s="30">
        <f>SUM(F507,H507,J507,L507,N507,P507,R507,U507,W507,Y507,Z507,AA507,AB507)</f>
        <v>0</v>
      </c>
      <c r="AH507" s="30">
        <f t="shared" si="28"/>
        <v>0</v>
      </c>
      <c r="AI507" s="28">
        <f>SUM(G507,I507,K507,M507,O507,Q507,S507,T507,V507,X507)</f>
        <v>0</v>
      </c>
      <c r="AJ507" s="39">
        <f t="shared" si="29"/>
        <v>0</v>
      </c>
      <c r="AK507" s="40">
        <f>YEAR(C507)-YEAR(B507)+1</f>
        <v>5</v>
      </c>
      <c r="AL507" s="40">
        <f t="shared" si="30"/>
        <v>1.5</v>
      </c>
      <c r="AM507" s="39">
        <f>AF507+AH507+AJ507+AL507+AC507</f>
        <v>1.5</v>
      </c>
      <c r="AN507" s="37">
        <f t="shared" si="31"/>
        <v>1.5</v>
      </c>
      <c r="AO507" s="33"/>
    </row>
    <row r="508" spans="1:41" s="8" customFormat="1" ht="15.75" x14ac:dyDescent="0.25">
      <c r="A508" s="23">
        <v>283893</v>
      </c>
      <c r="B508" s="24">
        <v>43555</v>
      </c>
      <c r="C508" s="24">
        <v>45291</v>
      </c>
      <c r="D508" s="25" t="s">
        <v>626</v>
      </c>
      <c r="F508" s="27"/>
      <c r="G508" s="28"/>
      <c r="H508" s="27"/>
      <c r="I508" s="28"/>
      <c r="J508" s="27"/>
      <c r="K508" s="28"/>
      <c r="L508" s="27"/>
      <c r="M508" s="28"/>
      <c r="N508" s="27"/>
      <c r="O508" s="28"/>
      <c r="P508" s="27"/>
      <c r="Q508" s="28"/>
      <c r="R508" s="27"/>
      <c r="S508" s="28"/>
      <c r="T508" s="28"/>
      <c r="U508" s="27"/>
      <c r="V508" s="28"/>
      <c r="W508" s="27"/>
      <c r="X508" s="28"/>
      <c r="Y508" s="27"/>
      <c r="Z508" s="27"/>
      <c r="AA508" s="27"/>
      <c r="AB508" s="27"/>
      <c r="AC508" s="29"/>
      <c r="AD508" s="31" t="s">
        <v>625</v>
      </c>
      <c r="AE508" s="31" t="s">
        <v>186</v>
      </c>
      <c r="AF508" s="26"/>
      <c r="AG508" s="30">
        <f>SUM(F508,H508,J508,L508,N508,P508,R508,U508,W508,Y508,Z508,AA508,AB508)</f>
        <v>0</v>
      </c>
      <c r="AH508" s="30">
        <f t="shared" si="28"/>
        <v>0</v>
      </c>
      <c r="AI508" s="28">
        <f>SUM(G508,I508,K508,M508,O508,Q508,S508,T508,V508,X508)</f>
        <v>0</v>
      </c>
      <c r="AJ508" s="39">
        <f t="shared" si="29"/>
        <v>0</v>
      </c>
      <c r="AK508" s="40">
        <f>YEAR(C508)-YEAR(B508)+1</f>
        <v>5</v>
      </c>
      <c r="AL508" s="40">
        <f t="shared" si="30"/>
        <v>1.5</v>
      </c>
      <c r="AM508" s="39">
        <f>AF508+AH508+AJ508+AL508+AC508</f>
        <v>1.5</v>
      </c>
      <c r="AN508" s="37">
        <f t="shared" si="31"/>
        <v>1.5</v>
      </c>
      <c r="AO508" s="33"/>
    </row>
    <row r="509" spans="1:41" s="8" customFormat="1" ht="15.75" x14ac:dyDescent="0.25">
      <c r="A509" s="23">
        <v>283629</v>
      </c>
      <c r="B509" s="24">
        <v>43555</v>
      </c>
      <c r="C509" s="24">
        <v>45291</v>
      </c>
      <c r="D509" s="25" t="s">
        <v>649</v>
      </c>
      <c r="F509" s="27"/>
      <c r="G509" s="28"/>
      <c r="H509" s="27"/>
      <c r="I509" s="28"/>
      <c r="J509" s="27"/>
      <c r="K509" s="28"/>
      <c r="L509" s="27"/>
      <c r="M509" s="28"/>
      <c r="N509" s="27"/>
      <c r="O509" s="28"/>
      <c r="P509" s="27"/>
      <c r="Q509" s="28"/>
      <c r="R509" s="27"/>
      <c r="S509" s="28"/>
      <c r="T509" s="28"/>
      <c r="U509" s="27"/>
      <c r="V509" s="28"/>
      <c r="W509" s="27"/>
      <c r="X509" s="28"/>
      <c r="Y509" s="27"/>
      <c r="Z509" s="27"/>
      <c r="AA509" s="27"/>
      <c r="AB509" s="27"/>
      <c r="AC509" s="29"/>
      <c r="AD509" s="31" t="s">
        <v>648</v>
      </c>
      <c r="AE509" s="31" t="s">
        <v>29</v>
      </c>
      <c r="AF509" s="26"/>
      <c r="AG509" s="30">
        <f>SUM(F509,H509,J509,L509,N509,P509,R509,U509,W509,Y509,Z509,AA509,AB509)</f>
        <v>0</v>
      </c>
      <c r="AH509" s="30">
        <f t="shared" si="28"/>
        <v>0</v>
      </c>
      <c r="AI509" s="28">
        <f>SUM(G509,I509,K509,M509,O509,Q509,S509,T509,V509,X509)</f>
        <v>0</v>
      </c>
      <c r="AJ509" s="39">
        <f t="shared" si="29"/>
        <v>0</v>
      </c>
      <c r="AK509" s="40">
        <f>YEAR(C509)-YEAR(B509)+1</f>
        <v>5</v>
      </c>
      <c r="AL509" s="40">
        <f t="shared" si="30"/>
        <v>1.5</v>
      </c>
      <c r="AM509" s="39">
        <f>AF509+AH509+AJ509+AL509+AC509</f>
        <v>1.5</v>
      </c>
      <c r="AN509" s="37">
        <f t="shared" si="31"/>
        <v>1.5</v>
      </c>
      <c r="AO509" s="33"/>
    </row>
    <row r="510" spans="1:41" s="8" customFormat="1" ht="15.75" x14ac:dyDescent="0.25">
      <c r="A510" s="23">
        <v>283886</v>
      </c>
      <c r="B510" s="24">
        <v>43555</v>
      </c>
      <c r="C510" s="24">
        <v>45291</v>
      </c>
      <c r="D510" s="25" t="s">
        <v>672</v>
      </c>
      <c r="F510" s="27"/>
      <c r="G510" s="28"/>
      <c r="H510" s="27"/>
      <c r="I510" s="28"/>
      <c r="J510" s="27"/>
      <c r="K510" s="28"/>
      <c r="L510" s="27"/>
      <c r="M510" s="28"/>
      <c r="N510" s="27"/>
      <c r="O510" s="28"/>
      <c r="P510" s="27"/>
      <c r="Q510" s="28"/>
      <c r="R510" s="27"/>
      <c r="S510" s="28"/>
      <c r="T510" s="28"/>
      <c r="U510" s="27"/>
      <c r="V510" s="28"/>
      <c r="W510" s="27"/>
      <c r="X510" s="28"/>
      <c r="Y510" s="27"/>
      <c r="Z510" s="27"/>
      <c r="AA510" s="27"/>
      <c r="AB510" s="27"/>
      <c r="AC510" s="29"/>
      <c r="AD510" s="31" t="s">
        <v>671</v>
      </c>
      <c r="AE510" s="31" t="s">
        <v>293</v>
      </c>
      <c r="AF510" s="26"/>
      <c r="AG510" s="30">
        <f>SUM(F510,H510,J510,L510,N510,P510,R510,U510,W510,Y510,Z510,AA510,AB510)</f>
        <v>0</v>
      </c>
      <c r="AH510" s="30">
        <f t="shared" si="28"/>
        <v>0</v>
      </c>
      <c r="AI510" s="28">
        <f>SUM(G510,I510,K510,M510,O510,Q510,S510,T510,V510,X510)</f>
        <v>0</v>
      </c>
      <c r="AJ510" s="39">
        <f t="shared" si="29"/>
        <v>0</v>
      </c>
      <c r="AK510" s="40">
        <f>YEAR(C510)-YEAR(B510)+1</f>
        <v>5</v>
      </c>
      <c r="AL510" s="40">
        <f t="shared" si="30"/>
        <v>1.5</v>
      </c>
      <c r="AM510" s="39">
        <f>AF510+AH510+AJ510+AL510+AC510</f>
        <v>1.5</v>
      </c>
      <c r="AN510" s="37">
        <f t="shared" si="31"/>
        <v>1.5</v>
      </c>
      <c r="AO510" s="33"/>
    </row>
    <row r="511" spans="1:41" s="8" customFormat="1" ht="15.75" x14ac:dyDescent="0.25">
      <c r="A511" s="23">
        <v>283805</v>
      </c>
      <c r="B511" s="24">
        <v>43555</v>
      </c>
      <c r="C511" s="24">
        <v>45291</v>
      </c>
      <c r="D511" s="25" t="s">
        <v>691</v>
      </c>
      <c r="F511" s="27"/>
      <c r="G511" s="28"/>
      <c r="H511" s="27"/>
      <c r="I511" s="28"/>
      <c r="J511" s="27"/>
      <c r="K511" s="28"/>
      <c r="L511" s="27"/>
      <c r="M511" s="28"/>
      <c r="N511" s="27"/>
      <c r="O511" s="28"/>
      <c r="P511" s="27"/>
      <c r="Q511" s="28"/>
      <c r="R511" s="27"/>
      <c r="S511" s="28"/>
      <c r="T511" s="28"/>
      <c r="U511" s="27"/>
      <c r="V511" s="28"/>
      <c r="W511" s="27"/>
      <c r="X511" s="28"/>
      <c r="Y511" s="27"/>
      <c r="Z511" s="27"/>
      <c r="AA511" s="27"/>
      <c r="AB511" s="27"/>
      <c r="AC511" s="29"/>
      <c r="AD511" s="31" t="s">
        <v>690</v>
      </c>
      <c r="AE511" s="31" t="s">
        <v>42</v>
      </c>
      <c r="AF511" s="26"/>
      <c r="AG511" s="30">
        <f>SUM(F511,H511,J511,L511,N511,P511,R511,U511,W511,Y511,Z511,AA511,AB511)</f>
        <v>0</v>
      </c>
      <c r="AH511" s="30">
        <f t="shared" si="28"/>
        <v>0</v>
      </c>
      <c r="AI511" s="28">
        <f>SUM(G511,I511,K511,M511,O511,Q511,S511,T511,V511,X511)</f>
        <v>0</v>
      </c>
      <c r="AJ511" s="39">
        <f t="shared" si="29"/>
        <v>0</v>
      </c>
      <c r="AK511" s="40">
        <f>YEAR(C511)-YEAR(B511)+1</f>
        <v>5</v>
      </c>
      <c r="AL511" s="40">
        <f t="shared" si="30"/>
        <v>1.5</v>
      </c>
      <c r="AM511" s="39">
        <f>AF511+AH511+AJ511+AL511+AC511</f>
        <v>1.5</v>
      </c>
      <c r="AN511" s="37">
        <f t="shared" si="31"/>
        <v>1.5</v>
      </c>
      <c r="AO511" s="33"/>
    </row>
    <row r="512" spans="1:41" s="8" customFormat="1" ht="15.75" x14ac:dyDescent="0.25">
      <c r="A512" s="23">
        <v>283896</v>
      </c>
      <c r="B512" s="24">
        <v>43555</v>
      </c>
      <c r="C512" s="24">
        <v>45291</v>
      </c>
      <c r="D512" s="25" t="s">
        <v>716</v>
      </c>
      <c r="F512" s="27"/>
      <c r="G512" s="28"/>
      <c r="H512" s="27"/>
      <c r="I512" s="28"/>
      <c r="J512" s="27"/>
      <c r="K512" s="28"/>
      <c r="L512" s="27"/>
      <c r="M512" s="28"/>
      <c r="N512" s="27"/>
      <c r="O512" s="28"/>
      <c r="P512" s="27"/>
      <c r="Q512" s="28"/>
      <c r="R512" s="27"/>
      <c r="S512" s="28"/>
      <c r="T512" s="28"/>
      <c r="U512" s="27"/>
      <c r="V512" s="28"/>
      <c r="W512" s="27"/>
      <c r="X512" s="28"/>
      <c r="Y512" s="27"/>
      <c r="Z512" s="27"/>
      <c r="AA512" s="27"/>
      <c r="AB512" s="27"/>
      <c r="AC512" s="29"/>
      <c r="AD512" s="31" t="s">
        <v>715</v>
      </c>
      <c r="AE512" s="31" t="s">
        <v>636</v>
      </c>
      <c r="AF512" s="26"/>
      <c r="AG512" s="30">
        <f>SUM(F512,H512,J512,L512,N512,P512,R512,U512,W512,Y512,Z512,AA512,AB512)</f>
        <v>0</v>
      </c>
      <c r="AH512" s="30">
        <f t="shared" si="28"/>
        <v>0</v>
      </c>
      <c r="AI512" s="28">
        <f>SUM(G512,I512,K512,M512,O512,Q512,S512,T512,V512,X512)</f>
        <v>0</v>
      </c>
      <c r="AJ512" s="39">
        <f t="shared" si="29"/>
        <v>0</v>
      </c>
      <c r="AK512" s="40">
        <f>YEAR(C512)-YEAR(B512)+1</f>
        <v>5</v>
      </c>
      <c r="AL512" s="40">
        <f t="shared" si="30"/>
        <v>1.5</v>
      </c>
      <c r="AM512" s="39">
        <f>AF512+AH512+AJ512+AL512+AC512</f>
        <v>1.5</v>
      </c>
      <c r="AN512" s="37">
        <f t="shared" si="31"/>
        <v>1.5</v>
      </c>
      <c r="AO512" s="33"/>
    </row>
    <row r="513" spans="1:41" s="8" customFormat="1" ht="15.75" x14ac:dyDescent="0.25">
      <c r="A513" s="23">
        <v>280592</v>
      </c>
      <c r="B513" s="24">
        <v>43467</v>
      </c>
      <c r="C513" s="24">
        <v>45291</v>
      </c>
      <c r="D513" s="25" t="s">
        <v>754</v>
      </c>
      <c r="F513" s="27"/>
      <c r="G513" s="28"/>
      <c r="H513" s="27"/>
      <c r="I513" s="28"/>
      <c r="J513" s="27"/>
      <c r="K513" s="28"/>
      <c r="L513" s="27"/>
      <c r="M513" s="28"/>
      <c r="N513" s="27"/>
      <c r="O513" s="28"/>
      <c r="P513" s="27"/>
      <c r="Q513" s="28"/>
      <c r="R513" s="27"/>
      <c r="S513" s="28"/>
      <c r="T513" s="28"/>
      <c r="U513" s="27"/>
      <c r="V513" s="28"/>
      <c r="W513" s="27"/>
      <c r="X513" s="28"/>
      <c r="Y513" s="27"/>
      <c r="Z513" s="27"/>
      <c r="AA513" s="27"/>
      <c r="AB513" s="27"/>
      <c r="AC513" s="29"/>
      <c r="AD513" s="31" t="s">
        <v>753</v>
      </c>
      <c r="AE513" s="31" t="s">
        <v>44</v>
      </c>
      <c r="AF513" s="26"/>
      <c r="AG513" s="30">
        <f>SUM(F513,H513,J513,L513,N513,P513,R513,U513,W513,Y513,Z513,AA513,AB513)</f>
        <v>0</v>
      </c>
      <c r="AH513" s="30">
        <f t="shared" si="28"/>
        <v>0</v>
      </c>
      <c r="AI513" s="28">
        <f>SUM(G513,I513,K513,M513,O513,Q513,S513,T513,V513,X513)</f>
        <v>0</v>
      </c>
      <c r="AJ513" s="39">
        <f t="shared" si="29"/>
        <v>0</v>
      </c>
      <c r="AK513" s="40">
        <f>YEAR(C513)-YEAR(B513)+1</f>
        <v>5</v>
      </c>
      <c r="AL513" s="40">
        <f t="shared" si="30"/>
        <v>1.5</v>
      </c>
      <c r="AM513" s="39">
        <f>AF513+AH513+AJ513+AL513+AC513</f>
        <v>1.5</v>
      </c>
      <c r="AN513" s="37">
        <f t="shared" si="31"/>
        <v>1.5</v>
      </c>
      <c r="AO513" s="33"/>
    </row>
    <row r="514" spans="1:41" s="8" customFormat="1" ht="15.75" x14ac:dyDescent="0.25">
      <c r="A514" s="23">
        <v>288131</v>
      </c>
      <c r="B514" s="24">
        <v>43624</v>
      </c>
      <c r="C514" s="24">
        <v>45291</v>
      </c>
      <c r="D514" s="25" t="s">
        <v>810</v>
      </c>
      <c r="F514" s="27"/>
      <c r="G514" s="28"/>
      <c r="H514" s="27"/>
      <c r="I514" s="28"/>
      <c r="J514" s="27"/>
      <c r="K514" s="28"/>
      <c r="L514" s="27"/>
      <c r="M514" s="28"/>
      <c r="N514" s="27"/>
      <c r="O514" s="28"/>
      <c r="P514" s="27"/>
      <c r="Q514" s="28"/>
      <c r="R514" s="27"/>
      <c r="S514" s="28"/>
      <c r="T514" s="28"/>
      <c r="U514" s="27"/>
      <c r="V514" s="28"/>
      <c r="W514" s="27"/>
      <c r="X514" s="28"/>
      <c r="Y514" s="27"/>
      <c r="Z514" s="27"/>
      <c r="AA514" s="27"/>
      <c r="AB514" s="27"/>
      <c r="AC514" s="29"/>
      <c r="AD514" s="31" t="s">
        <v>809</v>
      </c>
      <c r="AE514" s="31" t="s">
        <v>18</v>
      </c>
      <c r="AF514" s="26"/>
      <c r="AG514" s="30">
        <f>SUM(F514,H514,J514,L514,N514,P514,R514,U514,W514,Y514,Z514,AA514,AB514)</f>
        <v>0</v>
      </c>
      <c r="AH514" s="30">
        <f t="shared" si="28"/>
        <v>0</v>
      </c>
      <c r="AI514" s="28">
        <f>SUM(G514,I514,K514,M514,O514,Q514,S514,T514,V514,X514)</f>
        <v>0</v>
      </c>
      <c r="AJ514" s="39">
        <f t="shared" si="29"/>
        <v>0</v>
      </c>
      <c r="AK514" s="40">
        <f>YEAR(C514)-YEAR(B514)+1</f>
        <v>5</v>
      </c>
      <c r="AL514" s="40">
        <f t="shared" si="30"/>
        <v>1.5</v>
      </c>
      <c r="AM514" s="39">
        <f>AF514+AH514+AJ514+AL514+AC514</f>
        <v>1.5</v>
      </c>
      <c r="AN514" s="37">
        <f t="shared" si="31"/>
        <v>1.5</v>
      </c>
      <c r="AO514" s="33"/>
    </row>
    <row r="515" spans="1:41" s="8" customFormat="1" ht="15.75" x14ac:dyDescent="0.25">
      <c r="A515" s="23">
        <v>293323</v>
      </c>
      <c r="B515" s="24">
        <v>43705</v>
      </c>
      <c r="C515" s="24">
        <v>45291</v>
      </c>
      <c r="D515" s="25" t="s">
        <v>930</v>
      </c>
      <c r="F515" s="27"/>
      <c r="G515" s="28"/>
      <c r="H515" s="27"/>
      <c r="I515" s="28"/>
      <c r="J515" s="27"/>
      <c r="K515" s="28"/>
      <c r="L515" s="27"/>
      <c r="M515" s="28"/>
      <c r="N515" s="27"/>
      <c r="O515" s="28"/>
      <c r="P515" s="27"/>
      <c r="Q515" s="28"/>
      <c r="R515" s="27"/>
      <c r="S515" s="28"/>
      <c r="T515" s="28"/>
      <c r="U515" s="27"/>
      <c r="V515" s="28"/>
      <c r="W515" s="27"/>
      <c r="X515" s="28"/>
      <c r="Y515" s="27"/>
      <c r="Z515" s="27"/>
      <c r="AA515" s="27"/>
      <c r="AB515" s="27"/>
      <c r="AC515" s="29"/>
      <c r="AD515" s="31" t="s">
        <v>929</v>
      </c>
      <c r="AE515" s="31" t="s">
        <v>315</v>
      </c>
      <c r="AF515" s="26"/>
      <c r="AG515" s="30">
        <f>SUM(F515,H515,J515,L515,N515,P515,R515,U515,W515,Y515,Z515,AA515,AB515)</f>
        <v>0</v>
      </c>
      <c r="AH515" s="30">
        <f t="shared" ref="AH515:AH578" si="32">IF(AG515&gt;=2,2,AG515)</f>
        <v>0</v>
      </c>
      <c r="AI515" s="28">
        <f>SUM(G515,I515,K515,M515,O515,Q515,S515,T515,V515,X515)</f>
        <v>0</v>
      </c>
      <c r="AJ515" s="39">
        <f t="shared" ref="AJ515:AJ578" si="33">IF(AI515&gt;=2,2,AI515)</f>
        <v>0</v>
      </c>
      <c r="AK515" s="40">
        <f>YEAR(C515)-YEAR(B515)+1</f>
        <v>5</v>
      </c>
      <c r="AL515" s="40">
        <f t="shared" ref="AL515:AL578" si="34">IF(AK515*0.3&gt;=3,3,AK515*0.3)</f>
        <v>1.5</v>
      </c>
      <c r="AM515" s="39">
        <f>AF515+AH515+AJ515+AL515+AC515</f>
        <v>1.5</v>
      </c>
      <c r="AN515" s="37">
        <f t="shared" ref="AN515:AN578" si="35">IF(AM515&gt;=5,5,AM515)</f>
        <v>1.5</v>
      </c>
      <c r="AO515" s="33"/>
    </row>
    <row r="516" spans="1:41" s="8" customFormat="1" ht="15.75" x14ac:dyDescent="0.25">
      <c r="A516" s="23">
        <v>284822</v>
      </c>
      <c r="B516" s="24">
        <v>43555</v>
      </c>
      <c r="C516" s="24">
        <v>45291</v>
      </c>
      <c r="D516" s="25" t="s">
        <v>948</v>
      </c>
      <c r="F516" s="27"/>
      <c r="G516" s="28"/>
      <c r="H516" s="27"/>
      <c r="I516" s="28"/>
      <c r="J516" s="27"/>
      <c r="K516" s="28"/>
      <c r="L516" s="27"/>
      <c r="M516" s="28"/>
      <c r="N516" s="27"/>
      <c r="O516" s="28"/>
      <c r="P516" s="27"/>
      <c r="Q516" s="28"/>
      <c r="R516" s="27"/>
      <c r="S516" s="28"/>
      <c r="T516" s="28"/>
      <c r="U516" s="27"/>
      <c r="V516" s="28"/>
      <c r="W516" s="27"/>
      <c r="X516" s="28"/>
      <c r="Y516" s="27"/>
      <c r="Z516" s="27"/>
      <c r="AA516" s="27"/>
      <c r="AB516" s="27"/>
      <c r="AC516" s="29"/>
      <c r="AD516" s="31" t="s">
        <v>944</v>
      </c>
      <c r="AE516" s="31" t="s">
        <v>40</v>
      </c>
      <c r="AF516" s="26"/>
      <c r="AG516" s="30">
        <f>SUM(F516,H516,J516,L516,N516,P516,R516,U516,W516,Y516,Z516,AA516,AB516)</f>
        <v>0</v>
      </c>
      <c r="AH516" s="30">
        <f t="shared" si="32"/>
        <v>0</v>
      </c>
      <c r="AI516" s="28">
        <f>SUM(G516,I516,K516,M516,O516,Q516,S516,T516,V516,X516)</f>
        <v>0</v>
      </c>
      <c r="AJ516" s="39">
        <f t="shared" si="33"/>
        <v>0</v>
      </c>
      <c r="AK516" s="40">
        <f>YEAR(C516)-YEAR(B516)+1</f>
        <v>5</v>
      </c>
      <c r="AL516" s="40">
        <f t="shared" si="34"/>
        <v>1.5</v>
      </c>
      <c r="AM516" s="39">
        <f>AF516+AH516+AJ516+AL516+AC516</f>
        <v>1.5</v>
      </c>
      <c r="AN516" s="37">
        <f t="shared" si="35"/>
        <v>1.5</v>
      </c>
      <c r="AO516" s="33"/>
    </row>
    <row r="517" spans="1:41" s="8" customFormat="1" ht="15.75" x14ac:dyDescent="0.25">
      <c r="A517" s="23">
        <v>284128</v>
      </c>
      <c r="B517" s="24">
        <v>43555</v>
      </c>
      <c r="C517" s="24">
        <v>45291</v>
      </c>
      <c r="D517" s="25" t="s">
        <v>1006</v>
      </c>
      <c r="F517" s="27"/>
      <c r="G517" s="28"/>
      <c r="H517" s="27"/>
      <c r="I517" s="28"/>
      <c r="J517" s="27"/>
      <c r="K517" s="28"/>
      <c r="L517" s="27"/>
      <c r="M517" s="28"/>
      <c r="N517" s="27"/>
      <c r="O517" s="28"/>
      <c r="P517" s="27"/>
      <c r="Q517" s="28"/>
      <c r="R517" s="27"/>
      <c r="S517" s="28"/>
      <c r="T517" s="28"/>
      <c r="U517" s="27"/>
      <c r="V517" s="28"/>
      <c r="W517" s="27"/>
      <c r="X517" s="28"/>
      <c r="Y517" s="27"/>
      <c r="Z517" s="27"/>
      <c r="AA517" s="27"/>
      <c r="AB517" s="27"/>
      <c r="AC517" s="29"/>
      <c r="AD517" s="31" t="s">
        <v>1005</v>
      </c>
      <c r="AE517" s="31" t="s">
        <v>210</v>
      </c>
      <c r="AF517" s="26"/>
      <c r="AG517" s="30">
        <f>SUM(F517,H517,J517,L517,N517,P517,R517,U517,W517,Y517,Z517,AA517,AB517)</f>
        <v>0</v>
      </c>
      <c r="AH517" s="30">
        <f t="shared" si="32"/>
        <v>0</v>
      </c>
      <c r="AI517" s="28">
        <f>SUM(G517,I517,K517,M517,O517,Q517,S517,T517,V517,X517)</f>
        <v>0</v>
      </c>
      <c r="AJ517" s="39">
        <f t="shared" si="33"/>
        <v>0</v>
      </c>
      <c r="AK517" s="40">
        <f>YEAR(C517)-YEAR(B517)+1</f>
        <v>5</v>
      </c>
      <c r="AL517" s="40">
        <f t="shared" si="34"/>
        <v>1.5</v>
      </c>
      <c r="AM517" s="39">
        <f>AF517+AH517+AJ517+AL517+AC517</f>
        <v>1.5</v>
      </c>
      <c r="AN517" s="37">
        <f t="shared" si="35"/>
        <v>1.5</v>
      </c>
      <c r="AO517" s="33"/>
    </row>
    <row r="518" spans="1:41" s="8" customFormat="1" ht="15.75" x14ac:dyDescent="0.25">
      <c r="A518" s="23">
        <v>282936</v>
      </c>
      <c r="B518" s="24">
        <v>43522</v>
      </c>
      <c r="C518" s="24">
        <v>45291</v>
      </c>
      <c r="D518" s="25" t="s">
        <v>1139</v>
      </c>
      <c r="F518" s="27"/>
      <c r="G518" s="28"/>
      <c r="H518" s="27"/>
      <c r="I518" s="28"/>
      <c r="J518" s="27"/>
      <c r="K518" s="28"/>
      <c r="L518" s="27"/>
      <c r="M518" s="28"/>
      <c r="N518" s="27"/>
      <c r="O518" s="28"/>
      <c r="P518" s="27"/>
      <c r="Q518" s="28"/>
      <c r="R518" s="27"/>
      <c r="S518" s="28"/>
      <c r="T518" s="28"/>
      <c r="U518" s="27"/>
      <c r="V518" s="28"/>
      <c r="W518" s="27"/>
      <c r="X518" s="28"/>
      <c r="Y518" s="27"/>
      <c r="Z518" s="27"/>
      <c r="AA518" s="27"/>
      <c r="AB518" s="27"/>
      <c r="AC518" s="29"/>
      <c r="AD518" s="31" t="s">
        <v>1137</v>
      </c>
      <c r="AE518" s="31" t="s">
        <v>1138</v>
      </c>
      <c r="AF518" s="26"/>
      <c r="AG518" s="30">
        <f>SUM(F518,H518,J518,L518,N518,P518,R518,U518,W518,Y518,Z518,AA518,AB518)</f>
        <v>0</v>
      </c>
      <c r="AH518" s="30">
        <f t="shared" si="32"/>
        <v>0</v>
      </c>
      <c r="AI518" s="28">
        <f>SUM(G518,I518,K518,M518,O518,Q518,S518,T518,V518,X518)</f>
        <v>0</v>
      </c>
      <c r="AJ518" s="39">
        <f t="shared" si="33"/>
        <v>0</v>
      </c>
      <c r="AK518" s="40">
        <f>YEAR(C518)-YEAR(B518)+1</f>
        <v>5</v>
      </c>
      <c r="AL518" s="40">
        <f t="shared" si="34"/>
        <v>1.5</v>
      </c>
      <c r="AM518" s="39">
        <f>AF518+AH518+AJ518+AL518+AC518</f>
        <v>1.5</v>
      </c>
      <c r="AN518" s="37">
        <f t="shared" si="35"/>
        <v>1.5</v>
      </c>
      <c r="AO518" s="33"/>
    </row>
    <row r="519" spans="1:41" s="8" customFormat="1" ht="15.75" x14ac:dyDescent="0.25">
      <c r="A519" s="23">
        <v>283018</v>
      </c>
      <c r="B519" s="24">
        <v>43522</v>
      </c>
      <c r="C519" s="24">
        <v>45291</v>
      </c>
      <c r="D519" s="25" t="s">
        <v>1141</v>
      </c>
      <c r="F519" s="27"/>
      <c r="G519" s="28"/>
      <c r="H519" s="27"/>
      <c r="I519" s="28"/>
      <c r="J519" s="27"/>
      <c r="K519" s="28"/>
      <c r="L519" s="27"/>
      <c r="M519" s="28"/>
      <c r="N519" s="27"/>
      <c r="O519" s="28"/>
      <c r="P519" s="27"/>
      <c r="Q519" s="28"/>
      <c r="R519" s="27"/>
      <c r="S519" s="28"/>
      <c r="T519" s="28"/>
      <c r="U519" s="27"/>
      <c r="V519" s="28"/>
      <c r="W519" s="27"/>
      <c r="X519" s="28"/>
      <c r="Y519" s="27"/>
      <c r="Z519" s="27"/>
      <c r="AA519" s="27"/>
      <c r="AB519" s="27"/>
      <c r="AC519" s="29"/>
      <c r="AD519" s="31" t="s">
        <v>1140</v>
      </c>
      <c r="AE519" s="31" t="s">
        <v>40</v>
      </c>
      <c r="AF519" s="26"/>
      <c r="AG519" s="30">
        <f>SUM(F519,H519,J519,L519,N519,P519,R519,U519,W519,Y519,Z519,AA519,AB519)</f>
        <v>0</v>
      </c>
      <c r="AH519" s="30">
        <f t="shared" si="32"/>
        <v>0</v>
      </c>
      <c r="AI519" s="28">
        <f>SUM(G519,I519,K519,M519,O519,Q519,S519,T519,V519,X519)</f>
        <v>0</v>
      </c>
      <c r="AJ519" s="39">
        <f t="shared" si="33"/>
        <v>0</v>
      </c>
      <c r="AK519" s="40">
        <f>YEAR(C519)-YEAR(B519)+1</f>
        <v>5</v>
      </c>
      <c r="AL519" s="40">
        <f t="shared" si="34"/>
        <v>1.5</v>
      </c>
      <c r="AM519" s="39">
        <f>AF519+AH519+AJ519+AL519+AC519</f>
        <v>1.5</v>
      </c>
      <c r="AN519" s="37">
        <f t="shared" si="35"/>
        <v>1.5</v>
      </c>
      <c r="AO519" s="33"/>
    </row>
    <row r="520" spans="1:41" s="8" customFormat="1" ht="15.75" x14ac:dyDescent="0.25">
      <c r="A520" s="23">
        <v>282348</v>
      </c>
      <c r="B520" s="24">
        <v>43522</v>
      </c>
      <c r="C520" s="24">
        <v>45291</v>
      </c>
      <c r="D520" s="25" t="s">
        <v>1153</v>
      </c>
      <c r="F520" s="27"/>
      <c r="G520" s="28"/>
      <c r="H520" s="27"/>
      <c r="I520" s="28"/>
      <c r="J520" s="27"/>
      <c r="K520" s="28"/>
      <c r="L520" s="27"/>
      <c r="M520" s="28"/>
      <c r="N520" s="27"/>
      <c r="O520" s="28"/>
      <c r="P520" s="27"/>
      <c r="Q520" s="28"/>
      <c r="R520" s="27"/>
      <c r="S520" s="28"/>
      <c r="T520" s="28"/>
      <c r="U520" s="27"/>
      <c r="V520" s="28"/>
      <c r="W520" s="27"/>
      <c r="X520" s="28"/>
      <c r="Y520" s="27"/>
      <c r="Z520" s="27"/>
      <c r="AA520" s="27"/>
      <c r="AB520" s="27"/>
      <c r="AC520" s="29"/>
      <c r="AD520" s="31" t="s">
        <v>1152</v>
      </c>
      <c r="AE520" s="31" t="s">
        <v>1042</v>
      </c>
      <c r="AF520" s="26"/>
      <c r="AG520" s="30">
        <f>SUM(F520,H520,J520,L520,N520,P520,R520,U520,W520,Y520,Z520,AA520,AB520)</f>
        <v>0</v>
      </c>
      <c r="AH520" s="30">
        <f t="shared" si="32"/>
        <v>0</v>
      </c>
      <c r="AI520" s="28">
        <f>SUM(G520,I520,K520,M520,O520,Q520,S520,T520,V520,X520)</f>
        <v>0</v>
      </c>
      <c r="AJ520" s="39">
        <f t="shared" si="33"/>
        <v>0</v>
      </c>
      <c r="AK520" s="40">
        <f>YEAR(C520)-YEAR(B520)+1</f>
        <v>5</v>
      </c>
      <c r="AL520" s="40">
        <f t="shared" si="34"/>
        <v>1.5</v>
      </c>
      <c r="AM520" s="39">
        <f>AF520+AH520+AJ520+AL520+AC520</f>
        <v>1.5</v>
      </c>
      <c r="AN520" s="37">
        <f t="shared" si="35"/>
        <v>1.5</v>
      </c>
      <c r="AO520" s="33"/>
    </row>
    <row r="521" spans="1:41" s="8" customFormat="1" ht="15.75" x14ac:dyDescent="0.25">
      <c r="A521" s="23">
        <v>281035</v>
      </c>
      <c r="B521" s="24">
        <v>43491</v>
      </c>
      <c r="C521" s="24">
        <v>45291</v>
      </c>
      <c r="D521" s="25" t="s">
        <v>1229</v>
      </c>
      <c r="F521" s="27"/>
      <c r="G521" s="28"/>
      <c r="H521" s="27"/>
      <c r="I521" s="28"/>
      <c r="J521" s="27"/>
      <c r="K521" s="28"/>
      <c r="L521" s="27"/>
      <c r="M521" s="28"/>
      <c r="N521" s="27"/>
      <c r="O521" s="28"/>
      <c r="P521" s="27"/>
      <c r="Q521" s="28"/>
      <c r="R521" s="27"/>
      <c r="S521" s="28"/>
      <c r="T521" s="28"/>
      <c r="U521" s="27"/>
      <c r="V521" s="28"/>
      <c r="W521" s="27"/>
      <c r="X521" s="28"/>
      <c r="Y521" s="27"/>
      <c r="Z521" s="27"/>
      <c r="AA521" s="27"/>
      <c r="AB521" s="27"/>
      <c r="AC521" s="29"/>
      <c r="AD521" s="31" t="s">
        <v>1228</v>
      </c>
      <c r="AE521" s="31" t="s">
        <v>481</v>
      </c>
      <c r="AF521" s="26"/>
      <c r="AG521" s="30">
        <f>SUM(F521,H521,J521,L521,N521,P521,R521,U521,W521,Y521,Z521,AA521,AB521)</f>
        <v>0</v>
      </c>
      <c r="AH521" s="30">
        <f t="shared" si="32"/>
        <v>0</v>
      </c>
      <c r="AI521" s="28">
        <f>SUM(G521,I521,K521,M521,O521,Q521,S521,T521,V521,X521)</f>
        <v>0</v>
      </c>
      <c r="AJ521" s="39">
        <f t="shared" si="33"/>
        <v>0</v>
      </c>
      <c r="AK521" s="40">
        <f>YEAR(C521)-YEAR(B521)+1</f>
        <v>5</v>
      </c>
      <c r="AL521" s="40">
        <f t="shared" si="34"/>
        <v>1.5</v>
      </c>
      <c r="AM521" s="39">
        <f>AF521+AH521+AJ521+AL521+AC521</f>
        <v>1.5</v>
      </c>
      <c r="AN521" s="37">
        <f t="shared" si="35"/>
        <v>1.5</v>
      </c>
      <c r="AO521" s="33"/>
    </row>
    <row r="522" spans="1:41" s="8" customFormat="1" ht="15.75" x14ac:dyDescent="0.25">
      <c r="A522" s="23">
        <v>282684</v>
      </c>
      <c r="B522" s="24">
        <v>43522</v>
      </c>
      <c r="C522" s="24">
        <v>45291</v>
      </c>
      <c r="D522" s="25" t="s">
        <v>1303</v>
      </c>
      <c r="F522" s="27"/>
      <c r="G522" s="28"/>
      <c r="H522" s="27"/>
      <c r="I522" s="28"/>
      <c r="J522" s="27"/>
      <c r="K522" s="28"/>
      <c r="L522" s="27"/>
      <c r="M522" s="28"/>
      <c r="N522" s="27"/>
      <c r="O522" s="28"/>
      <c r="P522" s="27"/>
      <c r="Q522" s="28"/>
      <c r="R522" s="27"/>
      <c r="S522" s="28"/>
      <c r="T522" s="28"/>
      <c r="U522" s="27"/>
      <c r="V522" s="28"/>
      <c r="W522" s="27"/>
      <c r="X522" s="28"/>
      <c r="Y522" s="27"/>
      <c r="Z522" s="27"/>
      <c r="AA522" s="27"/>
      <c r="AB522" s="27"/>
      <c r="AC522" s="29"/>
      <c r="AD522" s="31" t="s">
        <v>1302</v>
      </c>
      <c r="AE522" s="31" t="s">
        <v>1042</v>
      </c>
      <c r="AF522" s="26"/>
      <c r="AG522" s="30">
        <f>SUM(F522,H522,J522,L522,N522,P522,R522,U522,W522,Y522,Z522,AA522,AB522)</f>
        <v>0</v>
      </c>
      <c r="AH522" s="30">
        <f t="shared" si="32"/>
        <v>0</v>
      </c>
      <c r="AI522" s="28">
        <f>SUM(G522,I522,K522,M522,O522,Q522,S522,T522,V522,X522)</f>
        <v>0</v>
      </c>
      <c r="AJ522" s="39">
        <f t="shared" si="33"/>
        <v>0</v>
      </c>
      <c r="AK522" s="40">
        <f>YEAR(C522)-YEAR(B522)+1</f>
        <v>5</v>
      </c>
      <c r="AL522" s="40">
        <f t="shared" si="34"/>
        <v>1.5</v>
      </c>
      <c r="AM522" s="39">
        <f>AF522+AH522+AJ522+AL522+AC522</f>
        <v>1.5</v>
      </c>
      <c r="AN522" s="37">
        <f t="shared" si="35"/>
        <v>1.5</v>
      </c>
      <c r="AO522" s="33"/>
    </row>
    <row r="523" spans="1:41" s="8" customFormat="1" ht="15.75" x14ac:dyDescent="0.25">
      <c r="A523" s="23">
        <v>282732</v>
      </c>
      <c r="B523" s="24">
        <v>43522</v>
      </c>
      <c r="C523" s="24">
        <v>45291</v>
      </c>
      <c r="D523" s="25" t="s">
        <v>1308</v>
      </c>
      <c r="F523" s="27"/>
      <c r="G523" s="28"/>
      <c r="H523" s="27"/>
      <c r="I523" s="28"/>
      <c r="J523" s="27"/>
      <c r="K523" s="28"/>
      <c r="L523" s="27"/>
      <c r="M523" s="28"/>
      <c r="N523" s="27"/>
      <c r="O523" s="28"/>
      <c r="P523" s="27"/>
      <c r="Q523" s="28"/>
      <c r="R523" s="27"/>
      <c r="S523" s="28"/>
      <c r="T523" s="28"/>
      <c r="U523" s="27"/>
      <c r="V523" s="28"/>
      <c r="W523" s="27"/>
      <c r="X523" s="28"/>
      <c r="Y523" s="27"/>
      <c r="Z523" s="27"/>
      <c r="AA523" s="27"/>
      <c r="AB523" s="27"/>
      <c r="AC523" s="29"/>
      <c r="AD523" s="31" t="s">
        <v>1307</v>
      </c>
      <c r="AE523" s="31" t="s">
        <v>220</v>
      </c>
      <c r="AF523" s="26"/>
      <c r="AG523" s="30">
        <f>SUM(F523,H523,J523,L523,N523,P523,R523,U523,W523,Y523,Z523,AA523,AB523)</f>
        <v>0</v>
      </c>
      <c r="AH523" s="30">
        <f t="shared" si="32"/>
        <v>0</v>
      </c>
      <c r="AI523" s="28">
        <f>SUM(G523,I523,K523,M523,O523,Q523,S523,T523,V523,X523)</f>
        <v>0</v>
      </c>
      <c r="AJ523" s="39">
        <f t="shared" si="33"/>
        <v>0</v>
      </c>
      <c r="AK523" s="40">
        <f>YEAR(C523)-YEAR(B523)+1</f>
        <v>5</v>
      </c>
      <c r="AL523" s="40">
        <f t="shared" si="34"/>
        <v>1.5</v>
      </c>
      <c r="AM523" s="39">
        <f>AF523+AH523+AJ523+AL523+AC523</f>
        <v>1.5</v>
      </c>
      <c r="AN523" s="37">
        <f t="shared" si="35"/>
        <v>1.5</v>
      </c>
      <c r="AO523" s="33"/>
    </row>
    <row r="524" spans="1:41" s="8" customFormat="1" ht="15.75" x14ac:dyDescent="0.25">
      <c r="A524" s="23">
        <v>293217</v>
      </c>
      <c r="B524" s="24">
        <v>43705</v>
      </c>
      <c r="C524" s="24">
        <v>45291</v>
      </c>
      <c r="D524" s="25" t="s">
        <v>1410</v>
      </c>
      <c r="F524" s="27"/>
      <c r="G524" s="28"/>
      <c r="H524" s="27"/>
      <c r="I524" s="28"/>
      <c r="J524" s="27"/>
      <c r="K524" s="28"/>
      <c r="L524" s="27"/>
      <c r="M524" s="28"/>
      <c r="N524" s="27"/>
      <c r="O524" s="28"/>
      <c r="P524" s="27"/>
      <c r="Q524" s="28"/>
      <c r="R524" s="27"/>
      <c r="S524" s="28"/>
      <c r="T524" s="28"/>
      <c r="U524" s="27"/>
      <c r="V524" s="28"/>
      <c r="W524" s="27"/>
      <c r="X524" s="28"/>
      <c r="Y524" s="27"/>
      <c r="Z524" s="27"/>
      <c r="AA524" s="27"/>
      <c r="AB524" s="27"/>
      <c r="AC524" s="29"/>
      <c r="AD524" s="31" t="s">
        <v>1405</v>
      </c>
      <c r="AE524" s="31" t="s">
        <v>1409</v>
      </c>
      <c r="AF524" s="26"/>
      <c r="AG524" s="30">
        <f>SUM(F524,H524,J524,L524,N524,P524,R524,U524,W524,Y524,Z524,AA524,AB524)</f>
        <v>0</v>
      </c>
      <c r="AH524" s="30">
        <f t="shared" si="32"/>
        <v>0</v>
      </c>
      <c r="AI524" s="28">
        <f>SUM(G524,I524,K524,M524,O524,Q524,S524,T524,V524,X524)</f>
        <v>0</v>
      </c>
      <c r="AJ524" s="39">
        <f t="shared" si="33"/>
        <v>0</v>
      </c>
      <c r="AK524" s="40">
        <f>YEAR(C524)-YEAR(B524)+1</f>
        <v>5</v>
      </c>
      <c r="AL524" s="40">
        <f t="shared" si="34"/>
        <v>1.5</v>
      </c>
      <c r="AM524" s="39">
        <f>AF524+AH524+AJ524+AL524+AC524</f>
        <v>1.5</v>
      </c>
      <c r="AN524" s="37">
        <f t="shared" si="35"/>
        <v>1.5</v>
      </c>
      <c r="AO524" s="33"/>
    </row>
    <row r="525" spans="1:41" s="8" customFormat="1" ht="15.75" x14ac:dyDescent="0.25">
      <c r="A525" s="23">
        <v>281414</v>
      </c>
      <c r="B525" s="24">
        <v>43491</v>
      </c>
      <c r="C525" s="24">
        <v>45291</v>
      </c>
      <c r="D525" s="25" t="s">
        <v>1418</v>
      </c>
      <c r="F525" s="27"/>
      <c r="G525" s="28"/>
      <c r="H525" s="27"/>
      <c r="I525" s="28"/>
      <c r="J525" s="27"/>
      <c r="K525" s="28"/>
      <c r="L525" s="27"/>
      <c r="M525" s="28"/>
      <c r="N525" s="27"/>
      <c r="O525" s="28"/>
      <c r="P525" s="27"/>
      <c r="Q525" s="28"/>
      <c r="R525" s="27"/>
      <c r="S525" s="28"/>
      <c r="T525" s="28"/>
      <c r="U525" s="27"/>
      <c r="V525" s="28"/>
      <c r="W525" s="27"/>
      <c r="X525" s="28"/>
      <c r="Y525" s="27"/>
      <c r="Z525" s="27"/>
      <c r="AA525" s="27"/>
      <c r="AB525" s="27"/>
      <c r="AC525" s="29"/>
      <c r="AD525" s="31" t="s">
        <v>1417</v>
      </c>
      <c r="AE525" s="31" t="s">
        <v>113</v>
      </c>
      <c r="AF525" s="26"/>
      <c r="AG525" s="30">
        <f>SUM(F525,H525,J525,L525,N525,P525,R525,U525,W525,Y525,Z525,AA525,AB525)</f>
        <v>0</v>
      </c>
      <c r="AH525" s="30">
        <f t="shared" si="32"/>
        <v>0</v>
      </c>
      <c r="AI525" s="28">
        <f>SUM(G525,I525,K525,M525,O525,Q525,S525,T525,V525,X525)</f>
        <v>0</v>
      </c>
      <c r="AJ525" s="39">
        <f t="shared" si="33"/>
        <v>0</v>
      </c>
      <c r="AK525" s="40">
        <f>YEAR(C525)-YEAR(B525)+1</f>
        <v>5</v>
      </c>
      <c r="AL525" s="40">
        <f t="shared" si="34"/>
        <v>1.5</v>
      </c>
      <c r="AM525" s="39">
        <f>AF525+AH525+AJ525+AL525+AC525</f>
        <v>1.5</v>
      </c>
      <c r="AN525" s="37">
        <f t="shared" si="35"/>
        <v>1.5</v>
      </c>
      <c r="AO525" s="33"/>
    </row>
    <row r="526" spans="1:41" s="8" customFormat="1" ht="15.75" x14ac:dyDescent="0.25">
      <c r="A526" s="23">
        <v>283083</v>
      </c>
      <c r="B526" s="24">
        <v>43522</v>
      </c>
      <c r="C526" s="24">
        <v>45291</v>
      </c>
      <c r="D526" s="25" t="s">
        <v>1439</v>
      </c>
      <c r="F526" s="27"/>
      <c r="G526" s="28"/>
      <c r="H526" s="27"/>
      <c r="I526" s="28"/>
      <c r="J526" s="27"/>
      <c r="K526" s="28"/>
      <c r="L526" s="27"/>
      <c r="M526" s="28"/>
      <c r="N526" s="27"/>
      <c r="O526" s="28"/>
      <c r="P526" s="27"/>
      <c r="Q526" s="28"/>
      <c r="R526" s="27"/>
      <c r="S526" s="28"/>
      <c r="T526" s="28"/>
      <c r="U526" s="27"/>
      <c r="V526" s="28"/>
      <c r="W526" s="27"/>
      <c r="X526" s="28"/>
      <c r="Y526" s="27"/>
      <c r="Z526" s="27"/>
      <c r="AA526" s="27"/>
      <c r="AB526" s="27"/>
      <c r="AC526" s="29"/>
      <c r="AD526" s="31" t="s">
        <v>1435</v>
      </c>
      <c r="AE526" s="31" t="s">
        <v>315</v>
      </c>
      <c r="AF526" s="26"/>
      <c r="AG526" s="30">
        <f>SUM(F526,H526,J526,L526,N526,P526,R526,U526,W526,Y526,Z526,AA526,AB526)</f>
        <v>0</v>
      </c>
      <c r="AH526" s="30">
        <f t="shared" si="32"/>
        <v>0</v>
      </c>
      <c r="AI526" s="28">
        <f>SUM(G526,I526,K526,M526,O526,Q526,S526,T526,V526,X526)</f>
        <v>0</v>
      </c>
      <c r="AJ526" s="39">
        <f t="shared" si="33"/>
        <v>0</v>
      </c>
      <c r="AK526" s="40">
        <f>YEAR(C526)-YEAR(B526)+1</f>
        <v>5</v>
      </c>
      <c r="AL526" s="40">
        <f t="shared" si="34"/>
        <v>1.5</v>
      </c>
      <c r="AM526" s="39">
        <f>AF526+AH526+AJ526+AL526+AC526</f>
        <v>1.5</v>
      </c>
      <c r="AN526" s="37">
        <f t="shared" si="35"/>
        <v>1.5</v>
      </c>
      <c r="AO526" s="33"/>
    </row>
    <row r="527" spans="1:41" s="8" customFormat="1" ht="15.75" x14ac:dyDescent="0.25">
      <c r="A527" s="23">
        <v>280427</v>
      </c>
      <c r="B527" s="24">
        <v>43467</v>
      </c>
      <c r="C527" s="24">
        <v>45291</v>
      </c>
      <c r="D527" s="25" t="s">
        <v>1507</v>
      </c>
      <c r="F527" s="27"/>
      <c r="G527" s="28"/>
      <c r="H527" s="27"/>
      <c r="I527" s="28"/>
      <c r="J527" s="27"/>
      <c r="K527" s="28"/>
      <c r="L527" s="27"/>
      <c r="M527" s="28"/>
      <c r="N527" s="27"/>
      <c r="O527" s="28"/>
      <c r="P527" s="27"/>
      <c r="Q527" s="28"/>
      <c r="R527" s="27"/>
      <c r="S527" s="28"/>
      <c r="T527" s="28"/>
      <c r="U527" s="27"/>
      <c r="V527" s="28"/>
      <c r="W527" s="27"/>
      <c r="X527" s="28"/>
      <c r="Y527" s="27"/>
      <c r="Z527" s="27"/>
      <c r="AA527" s="27"/>
      <c r="AB527" s="27"/>
      <c r="AC527" s="29"/>
      <c r="AD527" s="31" t="s">
        <v>1505</v>
      </c>
      <c r="AE527" s="31" t="s">
        <v>1506</v>
      </c>
      <c r="AF527" s="26"/>
      <c r="AG527" s="30">
        <f>SUM(F527,H527,J527,L527,N527,P527,R527,U527,W527,Y527,Z527,AA527,AB527)</f>
        <v>0</v>
      </c>
      <c r="AH527" s="30">
        <f t="shared" si="32"/>
        <v>0</v>
      </c>
      <c r="AI527" s="28">
        <f>SUM(G527,I527,K527,M527,O527,Q527,S527,T527,V527,X527)</f>
        <v>0</v>
      </c>
      <c r="AJ527" s="39">
        <f t="shared" si="33"/>
        <v>0</v>
      </c>
      <c r="AK527" s="40">
        <f>YEAR(C527)-YEAR(B527)+1</f>
        <v>5</v>
      </c>
      <c r="AL527" s="40">
        <f t="shared" si="34"/>
        <v>1.5</v>
      </c>
      <c r="AM527" s="39">
        <f>AF527+AH527+AJ527+AL527+AC527</f>
        <v>1.5</v>
      </c>
      <c r="AN527" s="37">
        <f t="shared" si="35"/>
        <v>1.5</v>
      </c>
      <c r="AO527" s="33"/>
    </row>
    <row r="528" spans="1:41" s="8" customFormat="1" ht="15.75" x14ac:dyDescent="0.25">
      <c r="A528" s="23">
        <v>296534</v>
      </c>
      <c r="B528" s="24">
        <v>43778</v>
      </c>
      <c r="C528" s="24">
        <v>45291</v>
      </c>
      <c r="D528" s="25" t="s">
        <v>1533</v>
      </c>
      <c r="F528" s="27"/>
      <c r="G528" s="28"/>
      <c r="H528" s="27"/>
      <c r="I528" s="28"/>
      <c r="J528" s="27"/>
      <c r="K528" s="28"/>
      <c r="L528" s="27"/>
      <c r="M528" s="28"/>
      <c r="N528" s="27"/>
      <c r="O528" s="28"/>
      <c r="P528" s="27"/>
      <c r="Q528" s="28"/>
      <c r="R528" s="27"/>
      <c r="S528" s="28"/>
      <c r="T528" s="28"/>
      <c r="U528" s="27"/>
      <c r="V528" s="28"/>
      <c r="W528" s="27"/>
      <c r="X528" s="28"/>
      <c r="Y528" s="27"/>
      <c r="Z528" s="27"/>
      <c r="AA528" s="27"/>
      <c r="AB528" s="27"/>
      <c r="AC528" s="29"/>
      <c r="AD528" s="31" t="s">
        <v>1532</v>
      </c>
      <c r="AE528" s="31" t="s">
        <v>587</v>
      </c>
      <c r="AF528" s="26"/>
      <c r="AG528" s="30">
        <f>SUM(F528,H528,J528,L528,N528,P528,R528,U528,W528,Y528,Z528,AA528,AB528)</f>
        <v>0</v>
      </c>
      <c r="AH528" s="30">
        <f t="shared" si="32"/>
        <v>0</v>
      </c>
      <c r="AI528" s="28">
        <f>SUM(G528,I528,K528,M528,O528,Q528,S528,T528,V528,X528)</f>
        <v>0</v>
      </c>
      <c r="AJ528" s="39">
        <f t="shared" si="33"/>
        <v>0</v>
      </c>
      <c r="AK528" s="40">
        <f>YEAR(C528)-YEAR(B528)+1</f>
        <v>5</v>
      </c>
      <c r="AL528" s="40">
        <f t="shared" si="34"/>
        <v>1.5</v>
      </c>
      <c r="AM528" s="39">
        <f>AF528+AH528+AJ528+AL528+AC528</f>
        <v>1.5</v>
      </c>
      <c r="AN528" s="37">
        <f t="shared" si="35"/>
        <v>1.5</v>
      </c>
      <c r="AO528" s="33"/>
    </row>
    <row r="529" spans="1:41" s="8" customFormat="1" ht="15.75" x14ac:dyDescent="0.25">
      <c r="A529" s="23">
        <v>288212</v>
      </c>
      <c r="B529" s="24">
        <v>43624</v>
      </c>
      <c r="C529" s="24">
        <v>45291</v>
      </c>
      <c r="D529" s="25" t="s">
        <v>1574</v>
      </c>
      <c r="F529" s="27"/>
      <c r="G529" s="28"/>
      <c r="H529" s="27"/>
      <c r="I529" s="28"/>
      <c r="J529" s="27"/>
      <c r="K529" s="28"/>
      <c r="L529" s="27"/>
      <c r="M529" s="28"/>
      <c r="N529" s="27"/>
      <c r="O529" s="28"/>
      <c r="P529" s="27"/>
      <c r="Q529" s="28"/>
      <c r="R529" s="27"/>
      <c r="S529" s="28"/>
      <c r="T529" s="28"/>
      <c r="U529" s="27"/>
      <c r="V529" s="28"/>
      <c r="W529" s="27"/>
      <c r="X529" s="28"/>
      <c r="Y529" s="27"/>
      <c r="Z529" s="27"/>
      <c r="AA529" s="27"/>
      <c r="AB529" s="27"/>
      <c r="AC529" s="29"/>
      <c r="AD529" s="31" t="s">
        <v>1571</v>
      </c>
      <c r="AE529" s="31" t="s">
        <v>1573</v>
      </c>
      <c r="AF529" s="26"/>
      <c r="AG529" s="30">
        <f>SUM(F529,H529,J529,L529,N529,P529,R529,U529,W529,Y529,Z529,AA529,AB529)</f>
        <v>0</v>
      </c>
      <c r="AH529" s="30">
        <f t="shared" si="32"/>
        <v>0</v>
      </c>
      <c r="AI529" s="28">
        <f>SUM(G529,I529,K529,M529,O529,Q529,S529,T529,V529,X529)</f>
        <v>0</v>
      </c>
      <c r="AJ529" s="39">
        <f t="shared" si="33"/>
        <v>0</v>
      </c>
      <c r="AK529" s="40">
        <f>YEAR(C529)-YEAR(B529)+1</f>
        <v>5</v>
      </c>
      <c r="AL529" s="40">
        <f t="shared" si="34"/>
        <v>1.5</v>
      </c>
      <c r="AM529" s="39">
        <f>AF529+AH529+AJ529+AL529+AC529</f>
        <v>1.5</v>
      </c>
      <c r="AN529" s="37">
        <f t="shared" si="35"/>
        <v>1.5</v>
      </c>
      <c r="AO529" s="33"/>
    </row>
    <row r="530" spans="1:41" s="8" customFormat="1" ht="15.75" x14ac:dyDescent="0.25">
      <c r="A530" s="23">
        <v>285584</v>
      </c>
      <c r="B530" s="24">
        <v>43587</v>
      </c>
      <c r="C530" s="24">
        <v>45291</v>
      </c>
      <c r="D530" s="25" t="s">
        <v>1591</v>
      </c>
      <c r="F530" s="27"/>
      <c r="G530" s="28"/>
      <c r="H530" s="27"/>
      <c r="I530" s="28"/>
      <c r="J530" s="27"/>
      <c r="K530" s="28"/>
      <c r="L530" s="27"/>
      <c r="M530" s="28"/>
      <c r="N530" s="27"/>
      <c r="O530" s="28"/>
      <c r="P530" s="27"/>
      <c r="Q530" s="28"/>
      <c r="R530" s="27"/>
      <c r="S530" s="28"/>
      <c r="T530" s="28"/>
      <c r="U530" s="27"/>
      <c r="V530" s="28"/>
      <c r="W530" s="27"/>
      <c r="X530" s="28"/>
      <c r="Y530" s="27"/>
      <c r="Z530" s="27"/>
      <c r="AA530" s="27"/>
      <c r="AB530" s="27"/>
      <c r="AC530" s="29"/>
      <c r="AD530" s="31" t="s">
        <v>1589</v>
      </c>
      <c r="AE530" s="31" t="s">
        <v>35</v>
      </c>
      <c r="AF530" s="26"/>
      <c r="AG530" s="30">
        <f>SUM(F530,H530,J530,L530,N530,P530,R530,U530,W530,Y530,Z530,AA530,AB530)</f>
        <v>0</v>
      </c>
      <c r="AH530" s="30">
        <f t="shared" si="32"/>
        <v>0</v>
      </c>
      <c r="AI530" s="28">
        <f>SUM(G530,I530,K530,M530,O530,Q530,S530,T530,V530,X530)</f>
        <v>0</v>
      </c>
      <c r="AJ530" s="39">
        <f t="shared" si="33"/>
        <v>0</v>
      </c>
      <c r="AK530" s="40">
        <f>YEAR(C530)-YEAR(B530)+1</f>
        <v>5</v>
      </c>
      <c r="AL530" s="40">
        <f t="shared" si="34"/>
        <v>1.5</v>
      </c>
      <c r="AM530" s="39">
        <f>AF530+AH530+AJ530+AL530+AC530</f>
        <v>1.5</v>
      </c>
      <c r="AN530" s="37">
        <f t="shared" si="35"/>
        <v>1.5</v>
      </c>
      <c r="AO530" s="33"/>
    </row>
    <row r="531" spans="1:41" s="8" customFormat="1" ht="15.75" x14ac:dyDescent="0.25">
      <c r="A531" s="23">
        <v>282696</v>
      </c>
      <c r="B531" s="24">
        <v>43522</v>
      </c>
      <c r="C531" s="24">
        <v>45291</v>
      </c>
      <c r="D531" s="25" t="s">
        <v>1632</v>
      </c>
      <c r="F531" s="27"/>
      <c r="G531" s="28"/>
      <c r="H531" s="27"/>
      <c r="I531" s="28"/>
      <c r="J531" s="27"/>
      <c r="K531" s="28"/>
      <c r="L531" s="27"/>
      <c r="M531" s="28"/>
      <c r="N531" s="27"/>
      <c r="O531" s="28"/>
      <c r="P531" s="27"/>
      <c r="Q531" s="28"/>
      <c r="R531" s="27"/>
      <c r="S531" s="28"/>
      <c r="T531" s="28"/>
      <c r="U531" s="27"/>
      <c r="V531" s="28"/>
      <c r="W531" s="27"/>
      <c r="X531" s="28"/>
      <c r="Y531" s="27"/>
      <c r="Z531" s="27"/>
      <c r="AA531" s="27"/>
      <c r="AB531" s="27"/>
      <c r="AC531" s="29"/>
      <c r="AD531" s="31" t="s">
        <v>1631</v>
      </c>
      <c r="AE531" s="31" t="s">
        <v>107</v>
      </c>
      <c r="AF531" s="26"/>
      <c r="AG531" s="30">
        <f>SUM(F531,H531,J531,L531,N531,P531,R531,U531,W531,Y531,Z531,AA531,AB531)</f>
        <v>0</v>
      </c>
      <c r="AH531" s="30">
        <f t="shared" si="32"/>
        <v>0</v>
      </c>
      <c r="AI531" s="28">
        <f>SUM(G531,I531,K531,M531,O531,Q531,S531,T531,V531,X531)</f>
        <v>0</v>
      </c>
      <c r="AJ531" s="39">
        <f t="shared" si="33"/>
        <v>0</v>
      </c>
      <c r="AK531" s="40">
        <f>YEAR(C531)-YEAR(B531)+1</f>
        <v>5</v>
      </c>
      <c r="AL531" s="40">
        <f t="shared" si="34"/>
        <v>1.5</v>
      </c>
      <c r="AM531" s="39">
        <f>AF531+AH531+AJ531+AL531+AC531</f>
        <v>1.5</v>
      </c>
      <c r="AN531" s="37">
        <f t="shared" si="35"/>
        <v>1.5</v>
      </c>
      <c r="AO531" s="33"/>
    </row>
    <row r="532" spans="1:41" s="8" customFormat="1" ht="15.75" x14ac:dyDescent="0.25">
      <c r="A532" s="23">
        <v>293434</v>
      </c>
      <c r="B532" s="24">
        <v>43705</v>
      </c>
      <c r="C532" s="24">
        <v>45291</v>
      </c>
      <c r="D532" s="25" t="s">
        <v>1688</v>
      </c>
      <c r="F532" s="27"/>
      <c r="G532" s="28"/>
      <c r="H532" s="27"/>
      <c r="I532" s="28"/>
      <c r="J532" s="27"/>
      <c r="K532" s="28"/>
      <c r="L532" s="27"/>
      <c r="M532" s="28"/>
      <c r="N532" s="27"/>
      <c r="O532" s="28"/>
      <c r="P532" s="27"/>
      <c r="Q532" s="28"/>
      <c r="R532" s="27"/>
      <c r="S532" s="28"/>
      <c r="T532" s="28"/>
      <c r="U532" s="27"/>
      <c r="V532" s="28"/>
      <c r="W532" s="27"/>
      <c r="X532" s="28"/>
      <c r="Y532" s="27"/>
      <c r="Z532" s="27"/>
      <c r="AA532" s="27"/>
      <c r="AB532" s="27"/>
      <c r="AC532" s="29"/>
      <c r="AD532" s="31" t="s">
        <v>1687</v>
      </c>
      <c r="AE532" s="31" t="s">
        <v>64</v>
      </c>
      <c r="AF532" s="26"/>
      <c r="AG532" s="30">
        <f>SUM(F532,H532,J532,L532,N532,P532,R532,U532,W532,Y532,Z532,AA532,AB532)</f>
        <v>0</v>
      </c>
      <c r="AH532" s="30">
        <f t="shared" si="32"/>
        <v>0</v>
      </c>
      <c r="AI532" s="28">
        <f>SUM(G532,I532,K532,M532,O532,Q532,S532,T532,V532,X532)</f>
        <v>0</v>
      </c>
      <c r="AJ532" s="39">
        <f t="shared" si="33"/>
        <v>0</v>
      </c>
      <c r="AK532" s="40">
        <f>YEAR(C532)-YEAR(B532)+1</f>
        <v>5</v>
      </c>
      <c r="AL532" s="40">
        <f t="shared" si="34"/>
        <v>1.5</v>
      </c>
      <c r="AM532" s="39">
        <f>AF532+AH532+AJ532+AL532+AC532</f>
        <v>1.5</v>
      </c>
      <c r="AN532" s="37">
        <f t="shared" si="35"/>
        <v>1.5</v>
      </c>
      <c r="AO532" s="33"/>
    </row>
    <row r="533" spans="1:41" s="8" customFormat="1" ht="15.75" x14ac:dyDescent="0.25">
      <c r="A533" s="23">
        <v>284997</v>
      </c>
      <c r="B533" s="24">
        <v>43555</v>
      </c>
      <c r="C533" s="24">
        <v>45291</v>
      </c>
      <c r="D533" s="25" t="s">
        <v>1762</v>
      </c>
      <c r="F533" s="27"/>
      <c r="G533" s="28"/>
      <c r="H533" s="27"/>
      <c r="I533" s="28"/>
      <c r="J533" s="27"/>
      <c r="K533" s="28"/>
      <c r="L533" s="27"/>
      <c r="M533" s="28"/>
      <c r="N533" s="27"/>
      <c r="O533" s="28"/>
      <c r="P533" s="27"/>
      <c r="Q533" s="28"/>
      <c r="R533" s="27"/>
      <c r="S533" s="28"/>
      <c r="T533" s="28"/>
      <c r="U533" s="27"/>
      <c r="V533" s="28"/>
      <c r="W533" s="27"/>
      <c r="X533" s="28"/>
      <c r="Y533" s="27"/>
      <c r="Z533" s="27"/>
      <c r="AA533" s="27"/>
      <c r="AB533" s="27"/>
      <c r="AC533" s="29"/>
      <c r="AD533" s="31" t="s">
        <v>1761</v>
      </c>
      <c r="AE533" s="31" t="s">
        <v>44</v>
      </c>
      <c r="AF533" s="26"/>
      <c r="AG533" s="30">
        <f>SUM(F533,H533,J533,L533,N533,P533,R533,U533,W533,Y533,Z533,AA533,AB533)</f>
        <v>0</v>
      </c>
      <c r="AH533" s="30">
        <f t="shared" si="32"/>
        <v>0</v>
      </c>
      <c r="AI533" s="28">
        <f>SUM(G533,I533,K533,M533,O533,Q533,S533,T533,V533,X533)</f>
        <v>0</v>
      </c>
      <c r="AJ533" s="39">
        <f t="shared" si="33"/>
        <v>0</v>
      </c>
      <c r="AK533" s="40">
        <f>YEAR(C533)-YEAR(B533)+1</f>
        <v>5</v>
      </c>
      <c r="AL533" s="40">
        <f t="shared" si="34"/>
        <v>1.5</v>
      </c>
      <c r="AM533" s="39">
        <f>AF533+AH533+AJ533+AL533+AC533</f>
        <v>1.5</v>
      </c>
      <c r="AN533" s="37">
        <f t="shared" si="35"/>
        <v>1.5</v>
      </c>
      <c r="AO533" s="33"/>
    </row>
    <row r="534" spans="1:41" s="8" customFormat="1" ht="15.75" x14ac:dyDescent="0.25">
      <c r="A534" s="23">
        <v>293216</v>
      </c>
      <c r="B534" s="24">
        <v>43705</v>
      </c>
      <c r="C534" s="24">
        <v>45291</v>
      </c>
      <c r="D534" s="25" t="s">
        <v>1827</v>
      </c>
      <c r="F534" s="27"/>
      <c r="G534" s="28"/>
      <c r="H534" s="27"/>
      <c r="I534" s="28"/>
      <c r="J534" s="27"/>
      <c r="K534" s="28"/>
      <c r="L534" s="27"/>
      <c r="M534" s="28"/>
      <c r="N534" s="27"/>
      <c r="O534" s="28"/>
      <c r="P534" s="27"/>
      <c r="Q534" s="28"/>
      <c r="R534" s="27"/>
      <c r="S534" s="28"/>
      <c r="T534" s="28"/>
      <c r="U534" s="27"/>
      <c r="V534" s="28"/>
      <c r="W534" s="27"/>
      <c r="X534" s="28"/>
      <c r="Y534" s="27"/>
      <c r="Z534" s="27"/>
      <c r="AA534" s="27"/>
      <c r="AB534" s="27"/>
      <c r="AC534" s="29"/>
      <c r="AD534" s="31" t="s">
        <v>1826</v>
      </c>
      <c r="AE534" s="31" t="s">
        <v>151</v>
      </c>
      <c r="AF534" s="26"/>
      <c r="AG534" s="30">
        <f>SUM(F534,H534,J534,L534,N534,P534,R534,U534,W534,Y534,Z534,AA534,AB534)</f>
        <v>0</v>
      </c>
      <c r="AH534" s="30">
        <f t="shared" si="32"/>
        <v>0</v>
      </c>
      <c r="AI534" s="28">
        <f>SUM(G534,I534,K534,M534,O534,Q534,S534,T534,V534,X534)</f>
        <v>0</v>
      </c>
      <c r="AJ534" s="39">
        <f t="shared" si="33"/>
        <v>0</v>
      </c>
      <c r="AK534" s="40">
        <f>YEAR(C534)-YEAR(B534)+1</f>
        <v>5</v>
      </c>
      <c r="AL534" s="40">
        <f t="shared" si="34"/>
        <v>1.5</v>
      </c>
      <c r="AM534" s="39">
        <f>AF534+AH534+AJ534+AL534+AC534</f>
        <v>1.5</v>
      </c>
      <c r="AN534" s="37">
        <f t="shared" si="35"/>
        <v>1.5</v>
      </c>
      <c r="AO534" s="33"/>
    </row>
    <row r="535" spans="1:41" s="8" customFormat="1" ht="15.75" x14ac:dyDescent="0.25">
      <c r="A535" s="23">
        <v>281154</v>
      </c>
      <c r="B535" s="24">
        <v>43491</v>
      </c>
      <c r="C535" s="24">
        <v>45291</v>
      </c>
      <c r="D535" s="25" t="s">
        <v>1835</v>
      </c>
      <c r="F535" s="27"/>
      <c r="G535" s="28"/>
      <c r="H535" s="27"/>
      <c r="I535" s="28"/>
      <c r="J535" s="27"/>
      <c r="K535" s="28"/>
      <c r="L535" s="27"/>
      <c r="M535" s="28"/>
      <c r="N535" s="27"/>
      <c r="O535" s="28"/>
      <c r="P535" s="27"/>
      <c r="Q535" s="28"/>
      <c r="R535" s="27"/>
      <c r="S535" s="28"/>
      <c r="T535" s="28"/>
      <c r="U535" s="27"/>
      <c r="V535" s="28"/>
      <c r="W535" s="27"/>
      <c r="X535" s="28"/>
      <c r="Y535" s="27"/>
      <c r="Z535" s="27"/>
      <c r="AA535" s="27"/>
      <c r="AB535" s="27"/>
      <c r="AC535" s="29"/>
      <c r="AD535" s="31" t="s">
        <v>1832</v>
      </c>
      <c r="AE535" s="31" t="s">
        <v>193</v>
      </c>
      <c r="AF535" s="26"/>
      <c r="AG535" s="30">
        <f>SUM(F535,H535,J535,L535,N535,P535,R535,U535,W535,Y535,Z535,AA535,AB535)</f>
        <v>0</v>
      </c>
      <c r="AH535" s="30">
        <f t="shared" si="32"/>
        <v>0</v>
      </c>
      <c r="AI535" s="28">
        <f>SUM(G535,I535,K535,M535,O535,Q535,S535,T535,V535,X535)</f>
        <v>0</v>
      </c>
      <c r="AJ535" s="39">
        <f t="shared" si="33"/>
        <v>0</v>
      </c>
      <c r="AK535" s="40">
        <f>YEAR(C535)-YEAR(B535)+1</f>
        <v>5</v>
      </c>
      <c r="AL535" s="40">
        <f t="shared" si="34"/>
        <v>1.5</v>
      </c>
      <c r="AM535" s="39">
        <f>AF535+AH535+AJ535+AL535+AC535</f>
        <v>1.5</v>
      </c>
      <c r="AN535" s="37">
        <f t="shared" si="35"/>
        <v>1.5</v>
      </c>
      <c r="AO535" s="33"/>
    </row>
    <row r="536" spans="1:41" s="8" customFormat="1" ht="15.75" x14ac:dyDescent="0.25">
      <c r="A536" s="23">
        <v>281647</v>
      </c>
      <c r="B536" s="24">
        <v>43491</v>
      </c>
      <c r="C536" s="24">
        <v>45291</v>
      </c>
      <c r="D536" s="25" t="s">
        <v>1866</v>
      </c>
      <c r="F536" s="27"/>
      <c r="G536" s="28"/>
      <c r="H536" s="27"/>
      <c r="I536" s="28"/>
      <c r="J536" s="27"/>
      <c r="K536" s="28"/>
      <c r="L536" s="27"/>
      <c r="M536" s="28"/>
      <c r="N536" s="27"/>
      <c r="O536" s="28"/>
      <c r="P536" s="27"/>
      <c r="Q536" s="28"/>
      <c r="R536" s="27"/>
      <c r="S536" s="28"/>
      <c r="T536" s="28"/>
      <c r="U536" s="27"/>
      <c r="V536" s="28"/>
      <c r="W536" s="27"/>
      <c r="X536" s="28"/>
      <c r="Y536" s="27"/>
      <c r="Z536" s="27"/>
      <c r="AA536" s="27"/>
      <c r="AB536" s="27"/>
      <c r="AC536" s="29"/>
      <c r="AD536" s="31" t="s">
        <v>1864</v>
      </c>
      <c r="AE536" s="31" t="s">
        <v>1065</v>
      </c>
      <c r="AF536" s="26"/>
      <c r="AG536" s="30">
        <f>SUM(F536,H536,J536,L536,N536,P536,R536,U536,W536,Y536,Z536,AA536,AB536)</f>
        <v>0</v>
      </c>
      <c r="AH536" s="30">
        <f t="shared" si="32"/>
        <v>0</v>
      </c>
      <c r="AI536" s="28">
        <f>SUM(G536,I536,K536,M536,O536,Q536,S536,T536,V536,X536)</f>
        <v>0</v>
      </c>
      <c r="AJ536" s="39">
        <f t="shared" si="33"/>
        <v>0</v>
      </c>
      <c r="AK536" s="40">
        <f>YEAR(C536)-YEAR(B536)+1</f>
        <v>5</v>
      </c>
      <c r="AL536" s="40">
        <f t="shared" si="34"/>
        <v>1.5</v>
      </c>
      <c r="AM536" s="39">
        <f>AF536+AH536+AJ536+AL536+AC536</f>
        <v>1.5</v>
      </c>
      <c r="AN536" s="37">
        <f t="shared" si="35"/>
        <v>1.5</v>
      </c>
      <c r="AO536" s="33"/>
    </row>
    <row r="537" spans="1:41" s="8" customFormat="1" ht="15.75" x14ac:dyDescent="0.25">
      <c r="A537" s="23">
        <v>297752</v>
      </c>
      <c r="B537" s="24">
        <v>43859</v>
      </c>
      <c r="C537" s="24">
        <v>45291</v>
      </c>
      <c r="D537" s="25" t="s">
        <v>474</v>
      </c>
      <c r="F537" s="27"/>
      <c r="G537" s="28"/>
      <c r="H537" s="27"/>
      <c r="I537" s="28"/>
      <c r="J537" s="27"/>
      <c r="K537" s="28"/>
      <c r="L537" s="27"/>
      <c r="M537" s="28"/>
      <c r="N537" s="27"/>
      <c r="O537" s="28">
        <v>0.25</v>
      </c>
      <c r="P537" s="27"/>
      <c r="Q537" s="28"/>
      <c r="R537" s="27"/>
      <c r="S537" s="28"/>
      <c r="T537" s="28"/>
      <c r="U537" s="27"/>
      <c r="V537" s="28"/>
      <c r="W537" s="27"/>
      <c r="X537" s="28"/>
      <c r="Y537" s="27"/>
      <c r="Z537" s="27"/>
      <c r="AA537" s="27"/>
      <c r="AB537" s="27"/>
      <c r="AC537" s="29"/>
      <c r="AD537" s="31" t="s">
        <v>473</v>
      </c>
      <c r="AE537" s="31" t="s">
        <v>84</v>
      </c>
      <c r="AF537" s="26"/>
      <c r="AG537" s="30">
        <f>SUM(F537,H537,J537,L537,N537,P537,R537,U537,W537,Y537,Z537,AA537,AB537)</f>
        <v>0</v>
      </c>
      <c r="AH537" s="30">
        <f t="shared" si="32"/>
        <v>0</v>
      </c>
      <c r="AI537" s="28">
        <f>SUM(G537,I537,K537,M537,O537,Q537,S537,T537,V537,X537)</f>
        <v>0.25</v>
      </c>
      <c r="AJ537" s="39">
        <f t="shared" si="33"/>
        <v>0.25</v>
      </c>
      <c r="AK537" s="40">
        <f>YEAR(C537)-YEAR(B537)+1</f>
        <v>4</v>
      </c>
      <c r="AL537" s="40">
        <f t="shared" si="34"/>
        <v>1.2</v>
      </c>
      <c r="AM537" s="39">
        <f>AF537+AH537+AJ537+AL537+AC537</f>
        <v>1.45</v>
      </c>
      <c r="AN537" s="37">
        <f t="shared" si="35"/>
        <v>1.45</v>
      </c>
      <c r="AO537" s="33"/>
    </row>
    <row r="538" spans="1:41" s="8" customFormat="1" ht="15.75" x14ac:dyDescent="0.25">
      <c r="A538" s="23">
        <v>306270</v>
      </c>
      <c r="B538" s="24">
        <v>44077</v>
      </c>
      <c r="C538" s="24">
        <v>45291</v>
      </c>
      <c r="D538" s="25" t="s">
        <v>1771</v>
      </c>
      <c r="F538" s="27"/>
      <c r="G538" s="28"/>
      <c r="H538" s="27"/>
      <c r="I538" s="28"/>
      <c r="J538" s="27"/>
      <c r="K538" s="28"/>
      <c r="L538" s="27"/>
      <c r="M538" s="28"/>
      <c r="N538" s="27"/>
      <c r="O538" s="28"/>
      <c r="P538" s="27">
        <v>0.25</v>
      </c>
      <c r="Q538" s="28"/>
      <c r="R538" s="27"/>
      <c r="S538" s="28"/>
      <c r="T538" s="28"/>
      <c r="U538" s="27"/>
      <c r="V538" s="28"/>
      <c r="W538" s="27"/>
      <c r="X538" s="28"/>
      <c r="Y538" s="27"/>
      <c r="Z538" s="27"/>
      <c r="AA538" s="27"/>
      <c r="AB538" s="27"/>
      <c r="AC538" s="29"/>
      <c r="AD538" s="31" t="s">
        <v>1769</v>
      </c>
      <c r="AE538" s="31" t="s">
        <v>1770</v>
      </c>
      <c r="AF538" s="26"/>
      <c r="AG538" s="30">
        <f>SUM(F538,H538,J538,L538,N538,P538,R538,U538,W538,Y538,Z538,AA538,AB538)</f>
        <v>0.25</v>
      </c>
      <c r="AH538" s="30">
        <f t="shared" si="32"/>
        <v>0.25</v>
      </c>
      <c r="AI538" s="28">
        <f>SUM(G538,I538,K538,M538,O538,Q538,S538,T538,V538,X538)</f>
        <v>0</v>
      </c>
      <c r="AJ538" s="39">
        <f t="shared" si="33"/>
        <v>0</v>
      </c>
      <c r="AK538" s="40">
        <f>YEAR(C538)-YEAR(B538)+1</f>
        <v>4</v>
      </c>
      <c r="AL538" s="40">
        <f t="shared" si="34"/>
        <v>1.2</v>
      </c>
      <c r="AM538" s="39">
        <f>AF538+AH538+AJ538+AL538+AC538</f>
        <v>1.45</v>
      </c>
      <c r="AN538" s="37">
        <f t="shared" si="35"/>
        <v>1.45</v>
      </c>
      <c r="AO538" s="33"/>
    </row>
    <row r="539" spans="1:41" s="8" customFormat="1" ht="15.75" x14ac:dyDescent="0.25">
      <c r="A539" s="23">
        <v>308870</v>
      </c>
      <c r="B539" s="24">
        <v>44212</v>
      </c>
      <c r="C539" s="24">
        <v>45291</v>
      </c>
      <c r="D539" s="25" t="s">
        <v>1928</v>
      </c>
      <c r="F539" s="27"/>
      <c r="G539" s="28">
        <v>0.25</v>
      </c>
      <c r="H539" s="27"/>
      <c r="I539" s="28"/>
      <c r="J539" s="27"/>
      <c r="K539" s="28"/>
      <c r="L539" s="27"/>
      <c r="M539" s="28"/>
      <c r="N539" s="27"/>
      <c r="O539" s="28"/>
      <c r="P539" s="27"/>
      <c r="Q539" s="28"/>
      <c r="R539" s="27"/>
      <c r="S539" s="28"/>
      <c r="T539" s="28"/>
      <c r="U539" s="27"/>
      <c r="V539" s="28">
        <v>0.25</v>
      </c>
      <c r="W539" s="27"/>
      <c r="X539" s="28"/>
      <c r="Y539" s="27"/>
      <c r="Z539" s="27"/>
      <c r="AA539" s="27"/>
      <c r="AB539" s="27"/>
      <c r="AC539" s="29"/>
      <c r="AD539" s="31" t="s">
        <v>1927</v>
      </c>
      <c r="AE539" s="31" t="s">
        <v>951</v>
      </c>
      <c r="AF539" s="26"/>
      <c r="AG539" s="30">
        <f>SUM(F539,H539,J539,L539,N539,P539,R539,U539,W539,Y539,Z539,AA539,AB539)</f>
        <v>0</v>
      </c>
      <c r="AH539" s="30">
        <f t="shared" si="32"/>
        <v>0</v>
      </c>
      <c r="AI539" s="28">
        <f>SUM(G539,I539,K539,M539,O539,Q539,S539,T539,V539,X539)</f>
        <v>0.5</v>
      </c>
      <c r="AJ539" s="39">
        <f t="shared" si="33"/>
        <v>0.5</v>
      </c>
      <c r="AK539" s="40">
        <f>YEAR(C539)-YEAR(B539)+1</f>
        <v>3</v>
      </c>
      <c r="AL539" s="40">
        <f t="shared" si="34"/>
        <v>0.89999999999999991</v>
      </c>
      <c r="AM539" s="39">
        <f>AF539+AH539+AJ539+AL539+AC539</f>
        <v>1.4</v>
      </c>
      <c r="AN539" s="37">
        <f t="shared" si="35"/>
        <v>1.4</v>
      </c>
      <c r="AO539" s="33"/>
    </row>
    <row r="540" spans="1:41" s="8" customFormat="1" ht="15.75" x14ac:dyDescent="0.25">
      <c r="A540" s="23">
        <v>310393</v>
      </c>
      <c r="B540" s="24">
        <v>44266</v>
      </c>
      <c r="C540" s="24">
        <v>45291</v>
      </c>
      <c r="D540" s="25" t="s">
        <v>1677</v>
      </c>
      <c r="F540" s="27"/>
      <c r="G540" s="28"/>
      <c r="H540" s="27"/>
      <c r="I540" s="28"/>
      <c r="J540" s="27"/>
      <c r="K540" s="28"/>
      <c r="L540" s="27"/>
      <c r="M540" s="28"/>
      <c r="N540" s="27"/>
      <c r="O540" s="28"/>
      <c r="P540" s="27"/>
      <c r="Q540" s="28"/>
      <c r="R540" s="27"/>
      <c r="S540" s="28"/>
      <c r="T540" s="28"/>
      <c r="U540" s="27"/>
      <c r="V540" s="28"/>
      <c r="W540" s="27"/>
      <c r="X540" s="28"/>
      <c r="Y540" s="27"/>
      <c r="Z540" s="27"/>
      <c r="AA540" s="27"/>
      <c r="AB540" s="27"/>
      <c r="AC540" s="29"/>
      <c r="AD540" s="31" t="s">
        <v>1674</v>
      </c>
      <c r="AE540" s="31" t="s">
        <v>452</v>
      </c>
      <c r="AF540" s="26">
        <v>0.5</v>
      </c>
      <c r="AG540" s="30">
        <f>SUM(F540,H540,J540,L540,N540,P540,R540,U540,W540,Y540,Z540,AA540,AB540)</f>
        <v>0</v>
      </c>
      <c r="AH540" s="30">
        <f t="shared" si="32"/>
        <v>0</v>
      </c>
      <c r="AI540" s="28">
        <f>SUM(G540,I540,K540,M540,O540,Q540,S540,T540,V540,X540)</f>
        <v>0</v>
      </c>
      <c r="AJ540" s="39">
        <f t="shared" si="33"/>
        <v>0</v>
      </c>
      <c r="AK540" s="40">
        <f>YEAR(C540)-YEAR(B540)+1</f>
        <v>3</v>
      </c>
      <c r="AL540" s="40">
        <f t="shared" si="34"/>
        <v>0.89999999999999991</v>
      </c>
      <c r="AM540" s="39">
        <f>AF540+AH540+AJ540+AL540+AC540</f>
        <v>1.4</v>
      </c>
      <c r="AN540" s="37">
        <f t="shared" si="35"/>
        <v>1.4</v>
      </c>
      <c r="AO540" s="33"/>
    </row>
    <row r="541" spans="1:41" s="8" customFormat="1" ht="15.75" x14ac:dyDescent="0.25">
      <c r="A541" s="23">
        <v>312180</v>
      </c>
      <c r="B541" s="24">
        <v>44318</v>
      </c>
      <c r="C541" s="24">
        <v>45291</v>
      </c>
      <c r="D541" s="25" t="s">
        <v>1469</v>
      </c>
      <c r="F541" s="27"/>
      <c r="G541" s="28"/>
      <c r="H541" s="27"/>
      <c r="I541" s="28"/>
      <c r="J541" s="27"/>
      <c r="K541" s="28"/>
      <c r="L541" s="27"/>
      <c r="M541" s="28"/>
      <c r="N541" s="27"/>
      <c r="O541" s="28"/>
      <c r="P541" s="27"/>
      <c r="Q541" s="28"/>
      <c r="R541" s="27"/>
      <c r="S541" s="28">
        <v>0.25</v>
      </c>
      <c r="T541" s="28">
        <v>0.25</v>
      </c>
      <c r="U541" s="27"/>
      <c r="V541" s="28"/>
      <c r="W541" s="27"/>
      <c r="X541" s="28"/>
      <c r="Y541" s="27"/>
      <c r="Z541" s="27"/>
      <c r="AA541" s="27"/>
      <c r="AB541" s="27"/>
      <c r="AC541" s="29"/>
      <c r="AD541" s="31" t="s">
        <v>1467</v>
      </c>
      <c r="AE541" s="31" t="s">
        <v>1468</v>
      </c>
      <c r="AF541" s="26"/>
      <c r="AG541" s="30">
        <f>SUM(F541,H541,J541,L541,N541,P541,R541,U541,W541,Y541,Z541,AA541,AB541)</f>
        <v>0</v>
      </c>
      <c r="AH541" s="30">
        <f t="shared" si="32"/>
        <v>0</v>
      </c>
      <c r="AI541" s="28">
        <f>SUM(G541,I541,K541,M541,O541,Q541,S541,T541,V541,X541)</f>
        <v>0.5</v>
      </c>
      <c r="AJ541" s="39">
        <f t="shared" si="33"/>
        <v>0.5</v>
      </c>
      <c r="AK541" s="40">
        <f>YEAR(C541)-YEAR(B541)+1</f>
        <v>3</v>
      </c>
      <c r="AL541" s="40">
        <f t="shared" si="34"/>
        <v>0.89999999999999991</v>
      </c>
      <c r="AM541" s="39">
        <f>AF541+AH541+AJ541+AL541+AC541</f>
        <v>1.4</v>
      </c>
      <c r="AN541" s="37">
        <f t="shared" si="35"/>
        <v>1.4</v>
      </c>
      <c r="AO541" s="33"/>
    </row>
    <row r="542" spans="1:41" s="8" customFormat="1" ht="15.75" x14ac:dyDescent="0.25">
      <c r="A542" s="23">
        <v>310681</v>
      </c>
      <c r="B542" s="24">
        <v>44273</v>
      </c>
      <c r="C542" s="24">
        <v>45291</v>
      </c>
      <c r="D542" s="25" t="s">
        <v>1029</v>
      </c>
      <c r="F542" s="27"/>
      <c r="G542" s="28"/>
      <c r="H542" s="27"/>
      <c r="I542" s="28"/>
      <c r="J542" s="27"/>
      <c r="K542" s="28"/>
      <c r="L542" s="27"/>
      <c r="M542" s="28"/>
      <c r="N542" s="27"/>
      <c r="O542" s="28"/>
      <c r="P542" s="27"/>
      <c r="Q542" s="28"/>
      <c r="R542" s="27">
        <v>0.25</v>
      </c>
      <c r="S542" s="28"/>
      <c r="T542" s="28"/>
      <c r="U542" s="27"/>
      <c r="V542" s="28"/>
      <c r="W542" s="27"/>
      <c r="X542" s="28"/>
      <c r="Y542" s="27">
        <v>0.25</v>
      </c>
      <c r="Z542" s="27"/>
      <c r="AA542" s="27"/>
      <c r="AB542" s="27"/>
      <c r="AC542" s="29"/>
      <c r="AD542" s="31" t="s">
        <v>1028</v>
      </c>
      <c r="AE542" s="31" t="s">
        <v>44</v>
      </c>
      <c r="AF542" s="26"/>
      <c r="AG542" s="30">
        <f>SUM(F542,H542,J542,L542,N542,P542,R542,U542,W542,Y542,Z542,AA542,AB542)</f>
        <v>0.5</v>
      </c>
      <c r="AH542" s="30">
        <f t="shared" si="32"/>
        <v>0.5</v>
      </c>
      <c r="AI542" s="28">
        <f>SUM(G542,I542,K542,M542,O542,Q542,S542,T542,V542,X542)</f>
        <v>0</v>
      </c>
      <c r="AJ542" s="39">
        <f t="shared" si="33"/>
        <v>0</v>
      </c>
      <c r="AK542" s="40">
        <f>YEAR(C542)-YEAR(B542)+1</f>
        <v>3</v>
      </c>
      <c r="AL542" s="40">
        <f t="shared" si="34"/>
        <v>0.89999999999999991</v>
      </c>
      <c r="AM542" s="39">
        <f>AF542+AH542+AJ542+AL542+AC542</f>
        <v>1.4</v>
      </c>
      <c r="AN542" s="37">
        <f t="shared" si="35"/>
        <v>1.4</v>
      </c>
      <c r="AO542" s="33"/>
    </row>
    <row r="543" spans="1:41" s="8" customFormat="1" ht="15.75" x14ac:dyDescent="0.25">
      <c r="A543" s="23">
        <v>310619</v>
      </c>
      <c r="B543" s="24">
        <v>44271</v>
      </c>
      <c r="C543" s="24">
        <v>45291</v>
      </c>
      <c r="D543" s="25" t="s">
        <v>1420</v>
      </c>
      <c r="F543" s="27"/>
      <c r="G543" s="28"/>
      <c r="H543" s="27"/>
      <c r="I543" s="28"/>
      <c r="J543" s="27"/>
      <c r="K543" s="28"/>
      <c r="L543" s="27"/>
      <c r="M543" s="28"/>
      <c r="N543" s="27"/>
      <c r="O543" s="28"/>
      <c r="P543" s="27"/>
      <c r="Q543" s="28"/>
      <c r="R543" s="27"/>
      <c r="S543" s="28"/>
      <c r="T543" s="28"/>
      <c r="U543" s="27"/>
      <c r="V543" s="28"/>
      <c r="W543" s="27"/>
      <c r="X543" s="28"/>
      <c r="Y543" s="27"/>
      <c r="Z543" s="27"/>
      <c r="AA543" s="27"/>
      <c r="AB543" s="27"/>
      <c r="AC543" s="29"/>
      <c r="AD543" s="31" t="s">
        <v>1419</v>
      </c>
      <c r="AE543" s="31" t="s">
        <v>76</v>
      </c>
      <c r="AF543" s="26">
        <v>0.5</v>
      </c>
      <c r="AG543" s="30">
        <f>SUM(F543,H543,J543,L543,N543,P543,R543,U543,W543,Y543,Z543,AA543,AB543)</f>
        <v>0</v>
      </c>
      <c r="AH543" s="30">
        <f t="shared" si="32"/>
        <v>0</v>
      </c>
      <c r="AI543" s="28">
        <f>SUM(G543,I543,K543,M543,O543,Q543,S543,T543,V543,X543)</f>
        <v>0</v>
      </c>
      <c r="AJ543" s="39">
        <f t="shared" si="33"/>
        <v>0</v>
      </c>
      <c r="AK543" s="40">
        <f>YEAR(C543)-YEAR(B543)+1</f>
        <v>3</v>
      </c>
      <c r="AL543" s="40">
        <f t="shared" si="34"/>
        <v>0.89999999999999991</v>
      </c>
      <c r="AM543" s="39">
        <f>AF543+AH543+AJ543+AL543+AC543</f>
        <v>1.4</v>
      </c>
      <c r="AN543" s="37">
        <f t="shared" si="35"/>
        <v>1.4</v>
      </c>
      <c r="AO543" s="33"/>
    </row>
    <row r="544" spans="1:41" s="8" customFormat="1" ht="15.75" x14ac:dyDescent="0.25">
      <c r="A544" s="23">
        <v>308797</v>
      </c>
      <c r="B544" s="24">
        <v>44208</v>
      </c>
      <c r="C544" s="24">
        <v>45291</v>
      </c>
      <c r="D544" s="25" t="s">
        <v>1292</v>
      </c>
      <c r="F544" s="27"/>
      <c r="G544" s="28"/>
      <c r="H544" s="27"/>
      <c r="I544" s="28"/>
      <c r="J544" s="27"/>
      <c r="K544" s="28"/>
      <c r="L544" s="27"/>
      <c r="M544" s="28"/>
      <c r="N544" s="27"/>
      <c r="O544" s="28"/>
      <c r="P544" s="27"/>
      <c r="Q544" s="28"/>
      <c r="R544" s="27"/>
      <c r="S544" s="28">
        <v>0.25</v>
      </c>
      <c r="T544" s="28">
        <v>0.25</v>
      </c>
      <c r="U544" s="27"/>
      <c r="V544" s="28"/>
      <c r="W544" s="27"/>
      <c r="X544" s="28"/>
      <c r="Y544" s="27"/>
      <c r="Z544" s="27"/>
      <c r="AA544" s="27"/>
      <c r="AB544" s="27"/>
      <c r="AC544" s="29"/>
      <c r="AD544" s="31" t="s">
        <v>1291</v>
      </c>
      <c r="AE544" s="31" t="s">
        <v>546</v>
      </c>
      <c r="AF544" s="26"/>
      <c r="AG544" s="30">
        <f>SUM(F544,H544,J544,L544,N544,P544,R544,U544,W544,Y544,Z544,AA544,AB544)</f>
        <v>0</v>
      </c>
      <c r="AH544" s="30">
        <f t="shared" si="32"/>
        <v>0</v>
      </c>
      <c r="AI544" s="28">
        <f>SUM(G544,I544,K544,M544,O544,Q544,S544,T544,V544,X544)</f>
        <v>0.5</v>
      </c>
      <c r="AJ544" s="39">
        <f t="shared" si="33"/>
        <v>0.5</v>
      </c>
      <c r="AK544" s="40">
        <f>YEAR(C544)-YEAR(B544)+1</f>
        <v>3</v>
      </c>
      <c r="AL544" s="40">
        <f t="shared" si="34"/>
        <v>0.89999999999999991</v>
      </c>
      <c r="AM544" s="39">
        <f>AF544+AH544+AJ544+AL544+AC544</f>
        <v>1.4</v>
      </c>
      <c r="AN544" s="37">
        <f t="shared" si="35"/>
        <v>1.4</v>
      </c>
      <c r="AO544" s="33"/>
    </row>
    <row r="545" spans="1:41" s="8" customFormat="1" ht="15.75" x14ac:dyDescent="0.25">
      <c r="A545" s="23">
        <v>190925</v>
      </c>
      <c r="B545" s="24">
        <v>44320</v>
      </c>
      <c r="C545" s="24">
        <v>45291</v>
      </c>
      <c r="D545" s="25" t="s">
        <v>572</v>
      </c>
      <c r="F545" s="27"/>
      <c r="G545" s="28">
        <v>0.25</v>
      </c>
      <c r="H545" s="27"/>
      <c r="I545" s="28">
        <v>0.25</v>
      </c>
      <c r="J545" s="27"/>
      <c r="K545" s="28"/>
      <c r="L545" s="27"/>
      <c r="M545" s="28"/>
      <c r="N545" s="27"/>
      <c r="O545" s="28"/>
      <c r="P545" s="27"/>
      <c r="Q545" s="28"/>
      <c r="R545" s="27"/>
      <c r="S545" s="28"/>
      <c r="T545" s="28"/>
      <c r="U545" s="27"/>
      <c r="V545" s="28"/>
      <c r="W545" s="27"/>
      <c r="X545" s="28"/>
      <c r="Y545" s="27"/>
      <c r="Z545" s="27"/>
      <c r="AA545" s="27"/>
      <c r="AB545" s="27"/>
      <c r="AC545" s="29"/>
      <c r="AD545" s="31" t="s">
        <v>569</v>
      </c>
      <c r="AE545" s="31" t="s">
        <v>571</v>
      </c>
      <c r="AF545" s="26"/>
      <c r="AG545" s="30">
        <f>SUM(F545,H545,J545,L545,N545,P545,R545,U545,W545,Y545,Z545,AA545,AB545)</f>
        <v>0</v>
      </c>
      <c r="AH545" s="30">
        <f t="shared" si="32"/>
        <v>0</v>
      </c>
      <c r="AI545" s="28">
        <f>SUM(G545,I545,K545,M545,O545,Q545,S545,T545,V545,X545)</f>
        <v>0.5</v>
      </c>
      <c r="AJ545" s="39">
        <f t="shared" si="33"/>
        <v>0.5</v>
      </c>
      <c r="AK545" s="40">
        <f>YEAR(C545)-YEAR(B545)+1</f>
        <v>3</v>
      </c>
      <c r="AL545" s="40">
        <f t="shared" si="34"/>
        <v>0.89999999999999991</v>
      </c>
      <c r="AM545" s="39">
        <f>AF545+AH545+AJ545+AL545+AC545</f>
        <v>1.4</v>
      </c>
      <c r="AN545" s="37">
        <f t="shared" si="35"/>
        <v>1.4</v>
      </c>
      <c r="AO545" s="33"/>
    </row>
    <row r="546" spans="1:41" s="8" customFormat="1" ht="15.75" x14ac:dyDescent="0.25">
      <c r="A546" s="23">
        <v>313879</v>
      </c>
      <c r="B546" s="24">
        <v>44356</v>
      </c>
      <c r="C546" s="24">
        <v>45291</v>
      </c>
      <c r="D546" s="25" t="s">
        <v>765</v>
      </c>
      <c r="F546" s="27"/>
      <c r="G546" s="28"/>
      <c r="H546" s="27"/>
      <c r="I546" s="28"/>
      <c r="J546" s="27"/>
      <c r="K546" s="28"/>
      <c r="L546" s="27"/>
      <c r="M546" s="28"/>
      <c r="N546" s="27"/>
      <c r="O546" s="28"/>
      <c r="P546" s="27"/>
      <c r="Q546" s="28"/>
      <c r="R546" s="27"/>
      <c r="S546" s="28"/>
      <c r="T546" s="28"/>
      <c r="U546" s="27"/>
      <c r="V546" s="28"/>
      <c r="W546" s="27"/>
      <c r="X546" s="28"/>
      <c r="Y546" s="27"/>
      <c r="Z546" s="27"/>
      <c r="AA546" s="27"/>
      <c r="AB546" s="27"/>
      <c r="AC546" s="29"/>
      <c r="AD546" s="31" t="s">
        <v>764</v>
      </c>
      <c r="AE546" s="31" t="s">
        <v>40</v>
      </c>
      <c r="AF546" s="26">
        <v>0.5</v>
      </c>
      <c r="AG546" s="30">
        <f>SUM(F546,H546,J546,L546,N546,P546,R546,U546,W546,Y546,Z546,AA546,AB546)</f>
        <v>0</v>
      </c>
      <c r="AH546" s="30">
        <f t="shared" si="32"/>
        <v>0</v>
      </c>
      <c r="AI546" s="28">
        <f>SUM(G546,I546,K546,M546,O546,Q546,S546,T546,V546,X546)</f>
        <v>0</v>
      </c>
      <c r="AJ546" s="39">
        <f t="shared" si="33"/>
        <v>0</v>
      </c>
      <c r="AK546" s="40">
        <f>YEAR(C546)-YEAR(B546)+1</f>
        <v>3</v>
      </c>
      <c r="AL546" s="40">
        <f t="shared" si="34"/>
        <v>0.89999999999999991</v>
      </c>
      <c r="AM546" s="39">
        <f>AF546+AH546+AJ546+AL546+AC546</f>
        <v>1.4</v>
      </c>
      <c r="AN546" s="37">
        <f t="shared" si="35"/>
        <v>1.4</v>
      </c>
      <c r="AO546" s="33"/>
    </row>
    <row r="547" spans="1:41" s="8" customFormat="1" ht="15.75" x14ac:dyDescent="0.25">
      <c r="A547" s="23">
        <v>309706</v>
      </c>
      <c r="B547" s="24">
        <v>44245</v>
      </c>
      <c r="C547" s="24">
        <v>45291</v>
      </c>
      <c r="D547" s="25" t="s">
        <v>786</v>
      </c>
      <c r="F547" s="27"/>
      <c r="G547" s="28"/>
      <c r="H547" s="27"/>
      <c r="I547" s="28"/>
      <c r="J547" s="27"/>
      <c r="K547" s="28"/>
      <c r="L547" s="27"/>
      <c r="M547" s="28"/>
      <c r="N547" s="27"/>
      <c r="O547" s="28"/>
      <c r="P547" s="27"/>
      <c r="Q547" s="28"/>
      <c r="R547" s="27"/>
      <c r="S547" s="28"/>
      <c r="T547" s="28"/>
      <c r="U547" s="27"/>
      <c r="V547" s="28"/>
      <c r="W547" s="27"/>
      <c r="X547" s="28"/>
      <c r="Y547" s="27"/>
      <c r="Z547" s="27"/>
      <c r="AA547" s="27"/>
      <c r="AB547" s="27"/>
      <c r="AC547" s="29"/>
      <c r="AD547" s="31" t="s">
        <v>783</v>
      </c>
      <c r="AE547" s="31" t="s">
        <v>785</v>
      </c>
      <c r="AF547" s="26">
        <v>0.5</v>
      </c>
      <c r="AG547" s="30">
        <f>SUM(F547,H547,J547,L547,N547,P547,R547,U547,W547,Y547,Z547,AA547,AB547)</f>
        <v>0</v>
      </c>
      <c r="AH547" s="30">
        <f t="shared" si="32"/>
        <v>0</v>
      </c>
      <c r="AI547" s="28">
        <f>SUM(G547,I547,K547,M547,O547,Q547,S547,T547,V547,X547)</f>
        <v>0</v>
      </c>
      <c r="AJ547" s="39">
        <f t="shared" si="33"/>
        <v>0</v>
      </c>
      <c r="AK547" s="40">
        <f>YEAR(C547)-YEAR(B547)+1</f>
        <v>3</v>
      </c>
      <c r="AL547" s="40">
        <f t="shared" si="34"/>
        <v>0.89999999999999991</v>
      </c>
      <c r="AM547" s="39">
        <f>AF547+AH547+AJ547+AL547+AC547</f>
        <v>1.4</v>
      </c>
      <c r="AN547" s="37">
        <f t="shared" si="35"/>
        <v>1.4</v>
      </c>
      <c r="AO547" s="33"/>
    </row>
    <row r="548" spans="1:41" s="8" customFormat="1" ht="15.75" x14ac:dyDescent="0.25">
      <c r="A548" s="23">
        <v>310500</v>
      </c>
      <c r="B548" s="24">
        <v>44268</v>
      </c>
      <c r="C548" s="24">
        <v>45291</v>
      </c>
      <c r="D548" s="25" t="s">
        <v>1226</v>
      </c>
      <c r="F548" s="27"/>
      <c r="G548" s="28"/>
      <c r="H548" s="27"/>
      <c r="I548" s="28"/>
      <c r="J548" s="27"/>
      <c r="K548" s="28"/>
      <c r="L548" s="27"/>
      <c r="M548" s="28"/>
      <c r="N548" s="27"/>
      <c r="O548" s="28"/>
      <c r="P548" s="27"/>
      <c r="Q548" s="28"/>
      <c r="R548" s="27"/>
      <c r="S548" s="28">
        <v>0.25</v>
      </c>
      <c r="T548" s="28">
        <v>0.25</v>
      </c>
      <c r="U548" s="27"/>
      <c r="V548" s="28"/>
      <c r="W548" s="27"/>
      <c r="X548" s="28"/>
      <c r="Y548" s="27"/>
      <c r="Z548" s="27"/>
      <c r="AA548" s="27"/>
      <c r="AB548" s="27"/>
      <c r="AC548" s="29"/>
      <c r="AD548" s="31" t="s">
        <v>1223</v>
      </c>
      <c r="AE548" s="31" t="s">
        <v>210</v>
      </c>
      <c r="AF548" s="26"/>
      <c r="AG548" s="30">
        <f>SUM(F548,H548,J548,L548,N548,P548,R548,U548,W548,Y548,Z548,AA548,AB548)</f>
        <v>0</v>
      </c>
      <c r="AH548" s="30">
        <f t="shared" si="32"/>
        <v>0</v>
      </c>
      <c r="AI548" s="28">
        <f>SUM(G548,I548,K548,M548,O548,Q548,S548,T548,V548,X548)</f>
        <v>0.5</v>
      </c>
      <c r="AJ548" s="39">
        <f t="shared" si="33"/>
        <v>0.5</v>
      </c>
      <c r="AK548" s="40">
        <f>YEAR(C548)-YEAR(B548)+1</f>
        <v>3</v>
      </c>
      <c r="AL548" s="40">
        <f t="shared" si="34"/>
        <v>0.89999999999999991</v>
      </c>
      <c r="AM548" s="39">
        <f>AF548+AH548+AJ548+AL548+AC548</f>
        <v>1.4</v>
      </c>
      <c r="AN548" s="37">
        <f t="shared" si="35"/>
        <v>1.4</v>
      </c>
      <c r="AO548" s="33"/>
    </row>
    <row r="549" spans="1:41" s="8" customFormat="1" ht="15.75" x14ac:dyDescent="0.25">
      <c r="A549" s="23">
        <v>314643</v>
      </c>
      <c r="B549" s="24">
        <v>44366</v>
      </c>
      <c r="C549" s="24">
        <v>45291</v>
      </c>
      <c r="D549" s="25" t="s">
        <v>1285</v>
      </c>
      <c r="F549" s="27"/>
      <c r="G549" s="28"/>
      <c r="H549" s="27"/>
      <c r="I549" s="28"/>
      <c r="J549" s="27"/>
      <c r="K549" s="28"/>
      <c r="L549" s="27"/>
      <c r="M549" s="28"/>
      <c r="N549" s="27"/>
      <c r="O549" s="28"/>
      <c r="P549" s="27"/>
      <c r="Q549" s="28"/>
      <c r="R549" s="27"/>
      <c r="S549" s="28"/>
      <c r="T549" s="28"/>
      <c r="U549" s="27"/>
      <c r="V549" s="28"/>
      <c r="W549" s="27"/>
      <c r="X549" s="28"/>
      <c r="Y549" s="27"/>
      <c r="Z549" s="27"/>
      <c r="AA549" s="27"/>
      <c r="AB549" s="27"/>
      <c r="AC549" s="29"/>
      <c r="AD549" s="31" t="s">
        <v>1282</v>
      </c>
      <c r="AE549" s="31" t="s">
        <v>807</v>
      </c>
      <c r="AF549" s="26">
        <v>0.5</v>
      </c>
      <c r="AG549" s="30">
        <f>SUM(F549,H549,J549,L549,N549,P549,R549,U549,W549,Y549,Z549,AA549,AB549)</f>
        <v>0</v>
      </c>
      <c r="AH549" s="30">
        <f t="shared" si="32"/>
        <v>0</v>
      </c>
      <c r="AI549" s="28">
        <f>SUM(G549,I549,K549,M549,O549,Q549,S549,T549,V549,X549)</f>
        <v>0</v>
      </c>
      <c r="AJ549" s="39">
        <f t="shared" si="33"/>
        <v>0</v>
      </c>
      <c r="AK549" s="40">
        <f>YEAR(C549)-YEAR(B549)+1</f>
        <v>3</v>
      </c>
      <c r="AL549" s="40">
        <f t="shared" si="34"/>
        <v>0.89999999999999991</v>
      </c>
      <c r="AM549" s="39">
        <f>AF549+AH549+AJ549+AL549+AC549</f>
        <v>1.4</v>
      </c>
      <c r="AN549" s="37">
        <f t="shared" si="35"/>
        <v>1.4</v>
      </c>
      <c r="AO549" s="33"/>
    </row>
    <row r="550" spans="1:41" s="8" customFormat="1" ht="15.75" x14ac:dyDescent="0.25">
      <c r="A550" s="23">
        <v>310758</v>
      </c>
      <c r="B550" s="24">
        <v>44274</v>
      </c>
      <c r="C550" s="24">
        <v>45291</v>
      </c>
      <c r="D550" s="25" t="s">
        <v>1610</v>
      </c>
      <c r="F550" s="27"/>
      <c r="G550" s="28"/>
      <c r="H550" s="27"/>
      <c r="I550" s="28"/>
      <c r="J550" s="27"/>
      <c r="K550" s="28"/>
      <c r="L550" s="27"/>
      <c r="M550" s="28"/>
      <c r="N550" s="27">
        <v>0.25</v>
      </c>
      <c r="O550" s="28"/>
      <c r="P550" s="27"/>
      <c r="Q550" s="28"/>
      <c r="R550" s="27"/>
      <c r="S550" s="28"/>
      <c r="T550" s="28"/>
      <c r="U550" s="27">
        <v>0.25</v>
      </c>
      <c r="V550" s="28"/>
      <c r="W550" s="27"/>
      <c r="X550" s="28"/>
      <c r="Y550" s="27"/>
      <c r="Z550" s="27"/>
      <c r="AA550" s="27"/>
      <c r="AB550" s="27"/>
      <c r="AC550" s="29"/>
      <c r="AD550" s="31" t="s">
        <v>1609</v>
      </c>
      <c r="AE550" s="31" t="s">
        <v>130</v>
      </c>
      <c r="AF550" s="26"/>
      <c r="AG550" s="30">
        <f>SUM(F550,H550,J550,L550,N550,P550,R550,U550,W550,Y550,Z550,AA550,AB550)</f>
        <v>0.5</v>
      </c>
      <c r="AH550" s="30">
        <f t="shared" si="32"/>
        <v>0.5</v>
      </c>
      <c r="AI550" s="28">
        <f>SUM(G550,I550,K550,M550,O550,Q550,S550,T550,V550,X550)</f>
        <v>0</v>
      </c>
      <c r="AJ550" s="39">
        <f t="shared" si="33"/>
        <v>0</v>
      </c>
      <c r="AK550" s="40">
        <f>YEAR(C550)-YEAR(B550)+1</f>
        <v>3</v>
      </c>
      <c r="AL550" s="40">
        <f t="shared" si="34"/>
        <v>0.89999999999999991</v>
      </c>
      <c r="AM550" s="39">
        <f>AF550+AH550+AJ550+AL550+AC550</f>
        <v>1.4</v>
      </c>
      <c r="AN550" s="37">
        <f t="shared" si="35"/>
        <v>1.4</v>
      </c>
      <c r="AO550" s="33"/>
    </row>
    <row r="551" spans="1:41" s="8" customFormat="1" ht="15.75" x14ac:dyDescent="0.25">
      <c r="A551" s="23">
        <v>326241</v>
      </c>
      <c r="B551" s="24">
        <v>44663</v>
      </c>
      <c r="C551" s="24">
        <v>45291</v>
      </c>
      <c r="D551" s="25" t="s">
        <v>1931</v>
      </c>
      <c r="F551" s="27"/>
      <c r="G551" s="28">
        <v>0.25</v>
      </c>
      <c r="H551" s="27"/>
      <c r="I551" s="28"/>
      <c r="J551" s="27"/>
      <c r="K551" s="28"/>
      <c r="L551" s="27"/>
      <c r="M551" s="28">
        <v>0.25</v>
      </c>
      <c r="N551" s="27"/>
      <c r="O551" s="28"/>
      <c r="P551" s="27"/>
      <c r="Q551" s="28"/>
      <c r="R551" s="27"/>
      <c r="S551" s="28"/>
      <c r="T551" s="28"/>
      <c r="U551" s="27"/>
      <c r="V551" s="28">
        <v>0.25</v>
      </c>
      <c r="W551" s="27"/>
      <c r="X551" s="28"/>
      <c r="Y551" s="27"/>
      <c r="Z551" s="27"/>
      <c r="AA551" s="27"/>
      <c r="AB551" s="27"/>
      <c r="AC551" s="29"/>
      <c r="AD551" s="31" t="s">
        <v>1930</v>
      </c>
      <c r="AE551" s="31" t="s">
        <v>133</v>
      </c>
      <c r="AF551" s="26"/>
      <c r="AG551" s="30">
        <f>SUM(F551,H551,J551,L551,N551,P551,R551,U551,W551,Y551,Z551,AA551,AB551)</f>
        <v>0</v>
      </c>
      <c r="AH551" s="30">
        <f t="shared" si="32"/>
        <v>0</v>
      </c>
      <c r="AI551" s="28">
        <f>SUM(G551,I551,K551,M551,O551,Q551,S551,T551,V551,X551)</f>
        <v>0.75</v>
      </c>
      <c r="AJ551" s="39">
        <f t="shared" si="33"/>
        <v>0.75</v>
      </c>
      <c r="AK551" s="40">
        <f>YEAR(C551)-YEAR(B551)+1</f>
        <v>2</v>
      </c>
      <c r="AL551" s="40">
        <f t="shared" si="34"/>
        <v>0.6</v>
      </c>
      <c r="AM551" s="39">
        <f>AF551+AH551+AJ551+AL551+AC551</f>
        <v>1.35</v>
      </c>
      <c r="AN551" s="37">
        <f t="shared" si="35"/>
        <v>1.35</v>
      </c>
      <c r="AO551" s="33"/>
    </row>
    <row r="552" spans="1:41" s="8" customFormat="1" ht="15.75" x14ac:dyDescent="0.25">
      <c r="A552" s="23">
        <v>339344</v>
      </c>
      <c r="B552" s="24">
        <v>44908</v>
      </c>
      <c r="C552" s="24">
        <v>45291</v>
      </c>
      <c r="D552" s="25" t="s">
        <v>200</v>
      </c>
      <c r="F552" s="27"/>
      <c r="G552" s="28"/>
      <c r="H552" s="27"/>
      <c r="I552" s="28"/>
      <c r="J552" s="27"/>
      <c r="K552" s="28"/>
      <c r="L552" s="27"/>
      <c r="M552" s="28"/>
      <c r="N552" s="27"/>
      <c r="O552" s="28"/>
      <c r="P552" s="27"/>
      <c r="Q552" s="28"/>
      <c r="R552" s="27"/>
      <c r="S552" s="28"/>
      <c r="T552" s="28"/>
      <c r="U552" s="27"/>
      <c r="V552" s="28">
        <v>0.25</v>
      </c>
      <c r="W552" s="27"/>
      <c r="X552" s="28"/>
      <c r="Y552" s="27"/>
      <c r="Z552" s="27"/>
      <c r="AA552" s="27"/>
      <c r="AB552" s="27"/>
      <c r="AC552" s="29"/>
      <c r="AD552" s="31" t="s">
        <v>199</v>
      </c>
      <c r="AE552" s="31" t="s">
        <v>44</v>
      </c>
      <c r="AF552" s="26">
        <v>0.5</v>
      </c>
      <c r="AG552" s="30">
        <f>SUM(F552,H552,J552,L552,N552,P552,R552,U552,W552,Y552,Z552,AA552,AB552)</f>
        <v>0</v>
      </c>
      <c r="AH552" s="30">
        <f t="shared" si="32"/>
        <v>0</v>
      </c>
      <c r="AI552" s="28">
        <f>SUM(G552,I552,K552,M552,O552,Q552,S552,T552,V552,X552)</f>
        <v>0.25</v>
      </c>
      <c r="AJ552" s="39">
        <f t="shared" si="33"/>
        <v>0.25</v>
      </c>
      <c r="AK552" s="40">
        <f>YEAR(C552)-YEAR(B552)+1</f>
        <v>2</v>
      </c>
      <c r="AL552" s="40">
        <f t="shared" si="34"/>
        <v>0.6</v>
      </c>
      <c r="AM552" s="39">
        <f>AF552+AH552+AJ552+AL552+AC552</f>
        <v>1.35</v>
      </c>
      <c r="AN552" s="37">
        <f t="shared" si="35"/>
        <v>1.35</v>
      </c>
      <c r="AO552" s="33"/>
    </row>
    <row r="553" spans="1:41" s="8" customFormat="1" ht="15.75" x14ac:dyDescent="0.25">
      <c r="A553" s="23">
        <v>274408</v>
      </c>
      <c r="B553" s="24">
        <v>44576</v>
      </c>
      <c r="C553" s="24">
        <v>45291</v>
      </c>
      <c r="D553" s="25" t="s">
        <v>491</v>
      </c>
      <c r="F553" s="27"/>
      <c r="G553" s="28">
        <v>0.25</v>
      </c>
      <c r="H553" s="27"/>
      <c r="I553" s="28"/>
      <c r="J553" s="27"/>
      <c r="K553" s="28"/>
      <c r="L553" s="27"/>
      <c r="M553" s="28"/>
      <c r="N553" s="27"/>
      <c r="O553" s="28">
        <v>0.25</v>
      </c>
      <c r="P553" s="27"/>
      <c r="Q553" s="28"/>
      <c r="R553" s="27"/>
      <c r="S553" s="28"/>
      <c r="T553" s="28"/>
      <c r="U553" s="27"/>
      <c r="V553" s="28">
        <v>0.25</v>
      </c>
      <c r="W553" s="27"/>
      <c r="X553" s="28"/>
      <c r="Y553" s="27"/>
      <c r="Z553" s="27"/>
      <c r="AA553" s="27"/>
      <c r="AB553" s="27"/>
      <c r="AC553" s="29"/>
      <c r="AD553" s="31" t="s">
        <v>488</v>
      </c>
      <c r="AE553" s="31" t="s">
        <v>64</v>
      </c>
      <c r="AF553" s="26"/>
      <c r="AG553" s="30">
        <f>SUM(F553,H553,J553,L553,N553,P553,R553,U553,W553,Y553,Z553,AA553,AB553)</f>
        <v>0</v>
      </c>
      <c r="AH553" s="30">
        <f t="shared" si="32"/>
        <v>0</v>
      </c>
      <c r="AI553" s="28">
        <f>SUM(G553,I553,K553,M553,O553,Q553,S553,T553,V553,X553)</f>
        <v>0.75</v>
      </c>
      <c r="AJ553" s="39">
        <f t="shared" si="33"/>
        <v>0.75</v>
      </c>
      <c r="AK553" s="40">
        <f>YEAR(C553)-YEAR(B553)+1</f>
        <v>2</v>
      </c>
      <c r="AL553" s="40">
        <f t="shared" si="34"/>
        <v>0.6</v>
      </c>
      <c r="AM553" s="39">
        <f>AF553+AH553+AJ553+AL553+AC553</f>
        <v>1.35</v>
      </c>
      <c r="AN553" s="37">
        <f t="shared" si="35"/>
        <v>1.35</v>
      </c>
      <c r="AO553" s="33"/>
    </row>
    <row r="554" spans="1:41" s="8" customFormat="1" ht="15.75" x14ac:dyDescent="0.25">
      <c r="A554" s="23">
        <v>322911</v>
      </c>
      <c r="B554" s="24">
        <v>44583</v>
      </c>
      <c r="C554" s="24">
        <v>45291</v>
      </c>
      <c r="D554" s="25" t="s">
        <v>693</v>
      </c>
      <c r="F554" s="27"/>
      <c r="G554" s="28"/>
      <c r="H554" s="27"/>
      <c r="I554" s="28"/>
      <c r="J554" s="27"/>
      <c r="K554" s="28">
        <v>0.25</v>
      </c>
      <c r="L554" s="27"/>
      <c r="M554" s="28"/>
      <c r="N554" s="27"/>
      <c r="O554" s="28">
        <v>0.25</v>
      </c>
      <c r="P554" s="27"/>
      <c r="Q554" s="28"/>
      <c r="R554" s="27"/>
      <c r="S554" s="28"/>
      <c r="T554" s="28">
        <v>0.25</v>
      </c>
      <c r="U554" s="27"/>
      <c r="V554" s="28"/>
      <c r="W554" s="27"/>
      <c r="X554" s="28"/>
      <c r="Y554" s="27"/>
      <c r="Z554" s="27"/>
      <c r="AA554" s="27"/>
      <c r="AB554" s="27"/>
      <c r="AC554" s="29"/>
      <c r="AD554" s="31" t="s">
        <v>692</v>
      </c>
      <c r="AE554" s="31" t="s">
        <v>64</v>
      </c>
      <c r="AF554" s="26"/>
      <c r="AG554" s="30">
        <f>SUM(F554,H554,J554,L554,N554,P554,R554,U554,W554,Y554,Z554,AA554,AB554)</f>
        <v>0</v>
      </c>
      <c r="AH554" s="30">
        <f t="shared" si="32"/>
        <v>0</v>
      </c>
      <c r="AI554" s="28">
        <f>SUM(G554,I554,K554,M554,O554,Q554,S554,T554,V554,X554)</f>
        <v>0.75</v>
      </c>
      <c r="AJ554" s="39">
        <f t="shared" si="33"/>
        <v>0.75</v>
      </c>
      <c r="AK554" s="40">
        <f>YEAR(C554)-YEAR(B554)+1</f>
        <v>2</v>
      </c>
      <c r="AL554" s="40">
        <f t="shared" si="34"/>
        <v>0.6</v>
      </c>
      <c r="AM554" s="39">
        <f>AF554+AH554+AJ554+AL554+AC554</f>
        <v>1.35</v>
      </c>
      <c r="AN554" s="37">
        <f t="shared" si="35"/>
        <v>1.35</v>
      </c>
      <c r="AO554" s="33"/>
    </row>
    <row r="555" spans="1:41" s="8" customFormat="1" ht="15.75" x14ac:dyDescent="0.25">
      <c r="A555" s="23">
        <v>323734</v>
      </c>
      <c r="B555" s="24">
        <v>44604</v>
      </c>
      <c r="C555" s="24">
        <v>45291</v>
      </c>
      <c r="D555" s="25" t="s">
        <v>1258</v>
      </c>
      <c r="F555" s="27"/>
      <c r="G555" s="28">
        <v>0.25</v>
      </c>
      <c r="H555" s="27"/>
      <c r="I555" s="28"/>
      <c r="J555" s="27"/>
      <c r="K555" s="28"/>
      <c r="L555" s="27"/>
      <c r="M555" s="28">
        <v>0.25</v>
      </c>
      <c r="N555" s="27"/>
      <c r="O555" s="28"/>
      <c r="P555" s="27"/>
      <c r="Q555" s="28"/>
      <c r="R555" s="27"/>
      <c r="S555" s="28"/>
      <c r="T555" s="28"/>
      <c r="U555" s="27"/>
      <c r="V555" s="28">
        <v>0.25</v>
      </c>
      <c r="W555" s="27"/>
      <c r="X555" s="28"/>
      <c r="Y555" s="27"/>
      <c r="Z555" s="27"/>
      <c r="AA555" s="27"/>
      <c r="AB555" s="27"/>
      <c r="AC555" s="29"/>
      <c r="AD555" s="31" t="s">
        <v>1257</v>
      </c>
      <c r="AE555" s="31" t="s">
        <v>220</v>
      </c>
      <c r="AF555" s="26"/>
      <c r="AG555" s="30">
        <f>SUM(F555,H555,J555,L555,N555,P555,R555,U555,W555,Y555,Z555,AA555,AB555)</f>
        <v>0</v>
      </c>
      <c r="AH555" s="30">
        <f t="shared" si="32"/>
        <v>0</v>
      </c>
      <c r="AI555" s="28">
        <f>SUM(G555,I555,K555,M555,O555,Q555,S555,T555,V555,X555)</f>
        <v>0.75</v>
      </c>
      <c r="AJ555" s="39">
        <f t="shared" si="33"/>
        <v>0.75</v>
      </c>
      <c r="AK555" s="40">
        <f>YEAR(C555)-YEAR(B555)+1</f>
        <v>2</v>
      </c>
      <c r="AL555" s="40">
        <f t="shared" si="34"/>
        <v>0.6</v>
      </c>
      <c r="AM555" s="39">
        <f>AF555+AH555+AJ555+AL555+AC555</f>
        <v>1.35</v>
      </c>
      <c r="AN555" s="37">
        <f t="shared" si="35"/>
        <v>1.35</v>
      </c>
      <c r="AO555" s="33"/>
    </row>
    <row r="556" spans="1:41" s="8" customFormat="1" ht="15.75" x14ac:dyDescent="0.25">
      <c r="A556" s="23">
        <v>341849</v>
      </c>
      <c r="B556" s="24">
        <v>44988</v>
      </c>
      <c r="C556" s="24">
        <v>45291</v>
      </c>
      <c r="D556" s="25" t="s">
        <v>552</v>
      </c>
      <c r="F556" s="27"/>
      <c r="G556" s="28"/>
      <c r="H556" s="27"/>
      <c r="I556" s="28"/>
      <c r="J556" s="27"/>
      <c r="K556" s="28"/>
      <c r="L556" s="27"/>
      <c r="M556" s="28"/>
      <c r="N556" s="27"/>
      <c r="O556" s="28">
        <v>0.25</v>
      </c>
      <c r="P556" s="27"/>
      <c r="Q556" s="28"/>
      <c r="R556" s="27"/>
      <c r="S556" s="28"/>
      <c r="T556" s="28">
        <v>0.25</v>
      </c>
      <c r="U556" s="27"/>
      <c r="V556" s="28"/>
      <c r="W556" s="27"/>
      <c r="X556" s="28"/>
      <c r="Y556" s="27"/>
      <c r="Z556" s="27"/>
      <c r="AA556" s="27"/>
      <c r="AB556" s="27"/>
      <c r="AC556" s="29"/>
      <c r="AD556" s="31" t="s">
        <v>551</v>
      </c>
      <c r="AE556" s="31" t="s">
        <v>40</v>
      </c>
      <c r="AF556" s="26">
        <v>0.5</v>
      </c>
      <c r="AG556" s="30">
        <f>SUM(F556,H556,J556,L556,N556,P556,R556,U556,W556,Y556,Z556,AA556,AB556)</f>
        <v>0</v>
      </c>
      <c r="AH556" s="30">
        <f t="shared" si="32"/>
        <v>0</v>
      </c>
      <c r="AI556" s="28">
        <f>SUM(G556,I556,K556,M556,O556,Q556,S556,T556,V556,X556)</f>
        <v>0.5</v>
      </c>
      <c r="AJ556" s="39">
        <f t="shared" si="33"/>
        <v>0.5</v>
      </c>
      <c r="AK556" s="40">
        <f>YEAR(C556)-YEAR(B556)+1</f>
        <v>1</v>
      </c>
      <c r="AL556" s="40">
        <f t="shared" si="34"/>
        <v>0.3</v>
      </c>
      <c r="AM556" s="39">
        <f>AF556+AH556+AJ556+AL556+AC556</f>
        <v>1.3</v>
      </c>
      <c r="AN556" s="37">
        <f t="shared" si="35"/>
        <v>1.3</v>
      </c>
      <c r="AO556" s="33"/>
    </row>
    <row r="557" spans="1:41" s="8" customFormat="1" ht="15.75" x14ac:dyDescent="0.25">
      <c r="A557" s="23">
        <v>341434</v>
      </c>
      <c r="B557" s="24">
        <v>44981</v>
      </c>
      <c r="C557" s="24">
        <v>45291</v>
      </c>
      <c r="D557" s="25" t="s">
        <v>433</v>
      </c>
      <c r="F557" s="27"/>
      <c r="G557" s="28">
        <v>0.25</v>
      </c>
      <c r="H557" s="27"/>
      <c r="I557" s="28"/>
      <c r="J557" s="27"/>
      <c r="K557" s="28"/>
      <c r="L557" s="27"/>
      <c r="M557" s="28">
        <v>0.25</v>
      </c>
      <c r="N557" s="27"/>
      <c r="O557" s="28">
        <v>0.25</v>
      </c>
      <c r="P557" s="27"/>
      <c r="Q557" s="28">
        <v>0.25</v>
      </c>
      <c r="R557" s="27"/>
      <c r="S557" s="28"/>
      <c r="T557" s="28"/>
      <c r="U557" s="27"/>
      <c r="V557" s="28"/>
      <c r="W557" s="27"/>
      <c r="X557" s="28"/>
      <c r="Y557" s="27"/>
      <c r="Z557" s="27"/>
      <c r="AA557" s="27"/>
      <c r="AB557" s="27"/>
      <c r="AC557" s="29"/>
      <c r="AD557" s="31" t="s">
        <v>431</v>
      </c>
      <c r="AE557" s="31" t="s">
        <v>432</v>
      </c>
      <c r="AF557" s="26"/>
      <c r="AG557" s="30">
        <f>SUM(F557,H557,J557,L557,N557,P557,R557,U557,W557,Y557,Z557,AA557,AB557)</f>
        <v>0</v>
      </c>
      <c r="AH557" s="30">
        <f t="shared" si="32"/>
        <v>0</v>
      </c>
      <c r="AI557" s="28">
        <f>SUM(G557,I557,K557,M557,O557,Q557,S557,T557,V557,X557)</f>
        <v>1</v>
      </c>
      <c r="AJ557" s="39">
        <f t="shared" si="33"/>
        <v>1</v>
      </c>
      <c r="AK557" s="40">
        <f>YEAR(C557)-YEAR(B557)+1</f>
        <v>1</v>
      </c>
      <c r="AL557" s="40">
        <f t="shared" si="34"/>
        <v>0.3</v>
      </c>
      <c r="AM557" s="39">
        <f>AF557+AH557+AJ557+AL557+AC557</f>
        <v>1.3</v>
      </c>
      <c r="AN557" s="37">
        <f t="shared" si="35"/>
        <v>1.3</v>
      </c>
      <c r="AO557" s="33"/>
    </row>
    <row r="558" spans="1:41" s="8" customFormat="1" ht="15.75" x14ac:dyDescent="0.25">
      <c r="A558" s="23">
        <v>297627</v>
      </c>
      <c r="B558" s="24">
        <v>43854</v>
      </c>
      <c r="C558" s="24">
        <v>45291</v>
      </c>
      <c r="D558" s="25" t="s">
        <v>1491</v>
      </c>
      <c r="F558" s="27"/>
      <c r="G558" s="28"/>
      <c r="H558" s="27"/>
      <c r="I558" s="28"/>
      <c r="J558" s="27"/>
      <c r="K558" s="28"/>
      <c r="L558" s="27"/>
      <c r="M558" s="28"/>
      <c r="N558" s="27"/>
      <c r="O558" s="28"/>
      <c r="P558" s="27"/>
      <c r="Q558" s="28"/>
      <c r="R558" s="27"/>
      <c r="S558" s="28"/>
      <c r="T558" s="28"/>
      <c r="U558" s="27"/>
      <c r="V558" s="28"/>
      <c r="W558" s="27"/>
      <c r="X558" s="28"/>
      <c r="Y558" s="27"/>
      <c r="Z558" s="27"/>
      <c r="AA558" s="27"/>
      <c r="AB558" s="27"/>
      <c r="AC558" s="29"/>
      <c r="AD558" s="31" t="s">
        <v>1488</v>
      </c>
      <c r="AE558" s="31" t="s">
        <v>373</v>
      </c>
      <c r="AF558" s="26"/>
      <c r="AG558" s="30">
        <f>SUM(F558,H558,J558,L558,N558,P558,R558,U558,W558,Y558,Z558,AA558,AB558)</f>
        <v>0</v>
      </c>
      <c r="AH558" s="30">
        <f t="shared" si="32"/>
        <v>0</v>
      </c>
      <c r="AI558" s="28">
        <f>SUM(G558,I558,K558,M558,O558,Q558,S558,T558,V558,X558)</f>
        <v>0</v>
      </c>
      <c r="AJ558" s="39">
        <f t="shared" si="33"/>
        <v>0</v>
      </c>
      <c r="AK558" s="40">
        <f>YEAR(C558)-YEAR(B558)+1</f>
        <v>4</v>
      </c>
      <c r="AL558" s="40">
        <f t="shared" si="34"/>
        <v>1.2</v>
      </c>
      <c r="AM558" s="39">
        <f>AF558+AH558+AJ558+AL558+AC558</f>
        <v>1.2</v>
      </c>
      <c r="AN558" s="37">
        <f t="shared" si="35"/>
        <v>1.2</v>
      </c>
      <c r="AO558" s="33"/>
    </row>
    <row r="559" spans="1:41" s="8" customFormat="1" ht="15.75" x14ac:dyDescent="0.25">
      <c r="A559" s="23">
        <v>304205</v>
      </c>
      <c r="B559" s="24">
        <v>44035</v>
      </c>
      <c r="C559" s="24">
        <v>45291</v>
      </c>
      <c r="D559" s="25" t="s">
        <v>19</v>
      </c>
      <c r="F559" s="27"/>
      <c r="G559" s="28"/>
      <c r="H559" s="27"/>
      <c r="I559" s="28"/>
      <c r="J559" s="27"/>
      <c r="K559" s="28"/>
      <c r="L559" s="27"/>
      <c r="M559" s="28"/>
      <c r="N559" s="27"/>
      <c r="O559" s="28"/>
      <c r="P559" s="27"/>
      <c r="Q559" s="28"/>
      <c r="R559" s="27"/>
      <c r="S559" s="28"/>
      <c r="T559" s="28"/>
      <c r="U559" s="27"/>
      <c r="V559" s="28"/>
      <c r="W559" s="27"/>
      <c r="X559" s="28"/>
      <c r="Y559" s="27"/>
      <c r="Z559" s="27"/>
      <c r="AA559" s="27"/>
      <c r="AB559" s="27"/>
      <c r="AC559" s="29"/>
      <c r="AD559" s="31" t="s">
        <v>17</v>
      </c>
      <c r="AE559" s="31" t="s">
        <v>18</v>
      </c>
      <c r="AF559" s="26"/>
      <c r="AG559" s="30">
        <f>SUM(F559,H559,J559,L559,N559,P559,R559,U559,W559,Y559,Z559,AA559,AB559)</f>
        <v>0</v>
      </c>
      <c r="AH559" s="30">
        <f t="shared" si="32"/>
        <v>0</v>
      </c>
      <c r="AI559" s="28">
        <f>SUM(G559,I559,K559,M559,O559,Q559,S559,T559,V559,X559)</f>
        <v>0</v>
      </c>
      <c r="AJ559" s="39">
        <f t="shared" si="33"/>
        <v>0</v>
      </c>
      <c r="AK559" s="40">
        <f>YEAR(C559)-YEAR(B559)+1</f>
        <v>4</v>
      </c>
      <c r="AL559" s="40">
        <f t="shared" si="34"/>
        <v>1.2</v>
      </c>
      <c r="AM559" s="39">
        <f>AF559+AH559+AJ559+AL559+AC559</f>
        <v>1.2</v>
      </c>
      <c r="AN559" s="37">
        <f t="shared" si="35"/>
        <v>1.2</v>
      </c>
      <c r="AO559" s="33"/>
    </row>
    <row r="560" spans="1:41" s="8" customFormat="1" ht="15.75" x14ac:dyDescent="0.25">
      <c r="A560" s="23">
        <v>300197</v>
      </c>
      <c r="B560" s="24">
        <v>43981</v>
      </c>
      <c r="C560" s="24">
        <v>45291</v>
      </c>
      <c r="D560" s="25" t="s">
        <v>30</v>
      </c>
      <c r="F560" s="27"/>
      <c r="G560" s="28"/>
      <c r="H560" s="27"/>
      <c r="I560" s="28"/>
      <c r="J560" s="27"/>
      <c r="K560" s="28"/>
      <c r="L560" s="27"/>
      <c r="M560" s="28"/>
      <c r="N560" s="27"/>
      <c r="O560" s="28"/>
      <c r="P560" s="27"/>
      <c r="Q560" s="28"/>
      <c r="R560" s="27"/>
      <c r="S560" s="28"/>
      <c r="T560" s="28"/>
      <c r="U560" s="27"/>
      <c r="V560" s="28"/>
      <c r="W560" s="27"/>
      <c r="X560" s="28"/>
      <c r="Y560" s="27"/>
      <c r="Z560" s="27"/>
      <c r="AA560" s="27"/>
      <c r="AB560" s="27"/>
      <c r="AC560" s="29"/>
      <c r="AD560" s="31" t="s">
        <v>23</v>
      </c>
      <c r="AE560" s="31" t="s">
        <v>29</v>
      </c>
      <c r="AF560" s="26"/>
      <c r="AG560" s="30">
        <f>SUM(F560,H560,J560,L560,N560,P560,R560,U560,W560,Y560,Z560,AA560,AB560)</f>
        <v>0</v>
      </c>
      <c r="AH560" s="30">
        <f t="shared" si="32"/>
        <v>0</v>
      </c>
      <c r="AI560" s="28">
        <f>SUM(G560,I560,K560,M560,O560,Q560,S560,T560,V560,X560)</f>
        <v>0</v>
      </c>
      <c r="AJ560" s="39">
        <f t="shared" si="33"/>
        <v>0</v>
      </c>
      <c r="AK560" s="40">
        <f>YEAR(C560)-YEAR(B560)+1</f>
        <v>4</v>
      </c>
      <c r="AL560" s="40">
        <f t="shared" si="34"/>
        <v>1.2</v>
      </c>
      <c r="AM560" s="39">
        <f>AF560+AH560+AJ560+AL560+AC560</f>
        <v>1.2</v>
      </c>
      <c r="AN560" s="37">
        <f t="shared" si="35"/>
        <v>1.2</v>
      </c>
      <c r="AO560" s="33"/>
    </row>
    <row r="561" spans="1:41" s="8" customFormat="1" ht="15.75" x14ac:dyDescent="0.25">
      <c r="A561" s="23">
        <v>276878</v>
      </c>
      <c r="B561" s="24">
        <v>43880</v>
      </c>
      <c r="C561" s="24">
        <v>45291</v>
      </c>
      <c r="D561" s="25" t="s">
        <v>74</v>
      </c>
      <c r="F561" s="27"/>
      <c r="G561" s="28"/>
      <c r="H561" s="27"/>
      <c r="I561" s="28"/>
      <c r="J561" s="27"/>
      <c r="K561" s="28"/>
      <c r="L561" s="27"/>
      <c r="M561" s="28"/>
      <c r="N561" s="27"/>
      <c r="O561" s="28"/>
      <c r="P561" s="27"/>
      <c r="Q561" s="28"/>
      <c r="R561" s="27"/>
      <c r="S561" s="28"/>
      <c r="T561" s="28"/>
      <c r="U561" s="27"/>
      <c r="V561" s="28"/>
      <c r="W561" s="27"/>
      <c r="X561" s="28"/>
      <c r="Y561" s="27"/>
      <c r="Z561" s="27"/>
      <c r="AA561" s="27"/>
      <c r="AB561" s="27"/>
      <c r="AC561" s="29"/>
      <c r="AD561" s="31" t="s">
        <v>73</v>
      </c>
      <c r="AE561" s="31" t="s">
        <v>40</v>
      </c>
      <c r="AF561" s="26"/>
      <c r="AG561" s="30">
        <f>SUM(F561,H561,J561,L561,N561,P561,R561,U561,W561,Y561,Z561,AA561,AB561)</f>
        <v>0</v>
      </c>
      <c r="AH561" s="30">
        <f t="shared" si="32"/>
        <v>0</v>
      </c>
      <c r="AI561" s="28">
        <f>SUM(G561,I561,K561,M561,O561,Q561,S561,T561,V561,X561)</f>
        <v>0</v>
      </c>
      <c r="AJ561" s="39">
        <f t="shared" si="33"/>
        <v>0</v>
      </c>
      <c r="AK561" s="40">
        <f>YEAR(C561)-YEAR(B561)+1</f>
        <v>4</v>
      </c>
      <c r="AL561" s="40">
        <f t="shared" si="34"/>
        <v>1.2</v>
      </c>
      <c r="AM561" s="39">
        <f>AF561+AH561+AJ561+AL561+AC561</f>
        <v>1.2</v>
      </c>
      <c r="AN561" s="37">
        <f t="shared" si="35"/>
        <v>1.2</v>
      </c>
      <c r="AO561" s="33"/>
    </row>
    <row r="562" spans="1:41" s="8" customFormat="1" ht="15.75" x14ac:dyDescent="0.25">
      <c r="A562" s="23">
        <v>306764</v>
      </c>
      <c r="B562" s="24">
        <v>44099</v>
      </c>
      <c r="C562" s="24">
        <v>45291</v>
      </c>
      <c r="D562" s="25" t="s">
        <v>100</v>
      </c>
      <c r="F562" s="27"/>
      <c r="G562" s="28"/>
      <c r="H562" s="27"/>
      <c r="I562" s="28"/>
      <c r="J562" s="27"/>
      <c r="K562" s="28"/>
      <c r="L562" s="27"/>
      <c r="M562" s="28"/>
      <c r="N562" s="27"/>
      <c r="O562" s="28"/>
      <c r="P562" s="27"/>
      <c r="Q562" s="28"/>
      <c r="R562" s="27"/>
      <c r="S562" s="28"/>
      <c r="T562" s="28"/>
      <c r="U562" s="27"/>
      <c r="V562" s="28"/>
      <c r="W562" s="27"/>
      <c r="X562" s="28"/>
      <c r="Y562" s="27"/>
      <c r="Z562" s="27"/>
      <c r="AA562" s="27"/>
      <c r="AB562" s="27"/>
      <c r="AC562" s="29"/>
      <c r="AD562" s="31" t="s">
        <v>99</v>
      </c>
      <c r="AE562" s="31" t="s">
        <v>44</v>
      </c>
      <c r="AF562" s="26"/>
      <c r="AG562" s="30">
        <f>SUM(F562,H562,J562,L562,N562,P562,R562,U562,W562,Y562,Z562,AA562,AB562)</f>
        <v>0</v>
      </c>
      <c r="AH562" s="30">
        <f t="shared" si="32"/>
        <v>0</v>
      </c>
      <c r="AI562" s="28">
        <f>SUM(G562,I562,K562,M562,O562,Q562,S562,T562,V562,X562)</f>
        <v>0</v>
      </c>
      <c r="AJ562" s="39">
        <f t="shared" si="33"/>
        <v>0</v>
      </c>
      <c r="AK562" s="40">
        <f>YEAR(C562)-YEAR(B562)+1</f>
        <v>4</v>
      </c>
      <c r="AL562" s="40">
        <f t="shared" si="34"/>
        <v>1.2</v>
      </c>
      <c r="AM562" s="39">
        <f>AF562+AH562+AJ562+AL562+AC562</f>
        <v>1.2</v>
      </c>
      <c r="AN562" s="37">
        <f t="shared" si="35"/>
        <v>1.2</v>
      </c>
      <c r="AO562" s="33"/>
    </row>
    <row r="563" spans="1:41" s="8" customFormat="1" ht="15.75" x14ac:dyDescent="0.25">
      <c r="A563" s="23">
        <v>297282</v>
      </c>
      <c r="B563" s="24">
        <v>43839</v>
      </c>
      <c r="C563" s="24">
        <v>45291</v>
      </c>
      <c r="D563" s="25" t="s">
        <v>163</v>
      </c>
      <c r="F563" s="27"/>
      <c r="G563" s="28"/>
      <c r="H563" s="27"/>
      <c r="I563" s="28"/>
      <c r="J563" s="27"/>
      <c r="K563" s="28"/>
      <c r="L563" s="27"/>
      <c r="M563" s="28"/>
      <c r="N563" s="27"/>
      <c r="O563" s="28"/>
      <c r="P563" s="27"/>
      <c r="Q563" s="28"/>
      <c r="R563" s="27"/>
      <c r="S563" s="28"/>
      <c r="T563" s="28"/>
      <c r="U563" s="27"/>
      <c r="V563" s="28"/>
      <c r="W563" s="27"/>
      <c r="X563" s="28"/>
      <c r="Y563" s="27"/>
      <c r="Z563" s="27"/>
      <c r="AA563" s="27"/>
      <c r="AB563" s="27"/>
      <c r="AC563" s="29"/>
      <c r="AD563" s="31" t="s">
        <v>162</v>
      </c>
      <c r="AE563" s="31" t="s">
        <v>21</v>
      </c>
      <c r="AF563" s="26"/>
      <c r="AG563" s="30">
        <f>SUM(F563,H563,J563,L563,N563,P563,R563,U563,W563,Y563,Z563,AA563,AB563)</f>
        <v>0</v>
      </c>
      <c r="AH563" s="30">
        <f t="shared" si="32"/>
        <v>0</v>
      </c>
      <c r="AI563" s="28">
        <f>SUM(G563,I563,K563,M563,O563,Q563,S563,T563,V563,X563)</f>
        <v>0</v>
      </c>
      <c r="AJ563" s="39">
        <f t="shared" si="33"/>
        <v>0</v>
      </c>
      <c r="AK563" s="40">
        <f>YEAR(C563)-YEAR(B563)+1</f>
        <v>4</v>
      </c>
      <c r="AL563" s="40">
        <f t="shared" si="34"/>
        <v>1.2</v>
      </c>
      <c r="AM563" s="39">
        <f>AF563+AH563+AJ563+AL563+AC563</f>
        <v>1.2</v>
      </c>
      <c r="AN563" s="37">
        <f t="shared" si="35"/>
        <v>1.2</v>
      </c>
      <c r="AO563" s="33"/>
    </row>
    <row r="564" spans="1:41" s="8" customFormat="1" ht="15.75" x14ac:dyDescent="0.25">
      <c r="A564" s="23">
        <v>304123</v>
      </c>
      <c r="B564" s="24">
        <v>44034</v>
      </c>
      <c r="C564" s="24">
        <v>45291</v>
      </c>
      <c r="D564" s="25" t="s">
        <v>169</v>
      </c>
      <c r="F564" s="27"/>
      <c r="G564" s="28"/>
      <c r="H564" s="27"/>
      <c r="I564" s="28"/>
      <c r="J564" s="27"/>
      <c r="K564" s="28"/>
      <c r="L564" s="27"/>
      <c r="M564" s="28"/>
      <c r="N564" s="27"/>
      <c r="O564" s="28"/>
      <c r="P564" s="27"/>
      <c r="Q564" s="28"/>
      <c r="R564" s="27"/>
      <c r="S564" s="28"/>
      <c r="T564" s="28"/>
      <c r="U564" s="27"/>
      <c r="V564" s="28"/>
      <c r="W564" s="27"/>
      <c r="X564" s="28"/>
      <c r="Y564" s="27"/>
      <c r="Z564" s="27"/>
      <c r="AA564" s="27"/>
      <c r="AB564" s="27"/>
      <c r="AC564" s="29"/>
      <c r="AD564" s="31" t="s">
        <v>164</v>
      </c>
      <c r="AE564" s="31" t="s">
        <v>168</v>
      </c>
      <c r="AF564" s="26"/>
      <c r="AG564" s="30">
        <f>SUM(F564,H564,J564,L564,N564,P564,R564,U564,W564,Y564,Z564,AA564,AB564)</f>
        <v>0</v>
      </c>
      <c r="AH564" s="30">
        <f t="shared" si="32"/>
        <v>0</v>
      </c>
      <c r="AI564" s="28">
        <f>SUM(G564,I564,K564,M564,O564,Q564,S564,T564,V564,X564)</f>
        <v>0</v>
      </c>
      <c r="AJ564" s="39">
        <f t="shared" si="33"/>
        <v>0</v>
      </c>
      <c r="AK564" s="40">
        <f>YEAR(C564)-YEAR(B564)+1</f>
        <v>4</v>
      </c>
      <c r="AL564" s="40">
        <f t="shared" si="34"/>
        <v>1.2</v>
      </c>
      <c r="AM564" s="39">
        <f>AF564+AH564+AJ564+AL564+AC564</f>
        <v>1.2</v>
      </c>
      <c r="AN564" s="37">
        <f t="shared" si="35"/>
        <v>1.2</v>
      </c>
      <c r="AO564" s="33"/>
    </row>
    <row r="565" spans="1:41" s="8" customFormat="1" ht="15.75" x14ac:dyDescent="0.25">
      <c r="A565" s="23">
        <v>298023</v>
      </c>
      <c r="B565" s="24">
        <v>43868</v>
      </c>
      <c r="C565" s="24">
        <v>45291</v>
      </c>
      <c r="D565" s="25" t="s">
        <v>237</v>
      </c>
      <c r="F565" s="27"/>
      <c r="G565" s="28"/>
      <c r="H565" s="27"/>
      <c r="I565" s="28"/>
      <c r="J565" s="27"/>
      <c r="K565" s="28"/>
      <c r="L565" s="27"/>
      <c r="M565" s="28"/>
      <c r="N565" s="27"/>
      <c r="O565" s="28"/>
      <c r="P565" s="27"/>
      <c r="Q565" s="28"/>
      <c r="R565" s="27"/>
      <c r="S565" s="28"/>
      <c r="T565" s="28"/>
      <c r="U565" s="27"/>
      <c r="V565" s="28"/>
      <c r="W565" s="27"/>
      <c r="X565" s="28"/>
      <c r="Y565" s="27"/>
      <c r="Z565" s="27"/>
      <c r="AA565" s="27"/>
      <c r="AB565" s="27"/>
      <c r="AC565" s="29"/>
      <c r="AD565" s="31" t="s">
        <v>235</v>
      </c>
      <c r="AE565" s="31" t="s">
        <v>236</v>
      </c>
      <c r="AF565" s="26"/>
      <c r="AG565" s="30">
        <f>SUM(F565,H565,J565,L565,N565,P565,R565,U565,W565,Y565,Z565,AA565,AB565)</f>
        <v>0</v>
      </c>
      <c r="AH565" s="30">
        <f t="shared" si="32"/>
        <v>0</v>
      </c>
      <c r="AI565" s="28">
        <f>SUM(G565,I565,K565,M565,O565,Q565,S565,T565,V565,X565)</f>
        <v>0</v>
      </c>
      <c r="AJ565" s="39">
        <f t="shared" si="33"/>
        <v>0</v>
      </c>
      <c r="AK565" s="40">
        <f>YEAR(C565)-YEAR(B565)+1</f>
        <v>4</v>
      </c>
      <c r="AL565" s="40">
        <f t="shared" si="34"/>
        <v>1.2</v>
      </c>
      <c r="AM565" s="39">
        <f>AF565+AH565+AJ565+AL565+AC565</f>
        <v>1.2</v>
      </c>
      <c r="AN565" s="37">
        <f t="shared" si="35"/>
        <v>1.2</v>
      </c>
      <c r="AO565" s="33"/>
    </row>
    <row r="566" spans="1:41" s="8" customFormat="1" ht="15.75" x14ac:dyDescent="0.25">
      <c r="A566" s="23">
        <v>306387</v>
      </c>
      <c r="B566" s="24">
        <v>44082</v>
      </c>
      <c r="C566" s="24">
        <v>45291</v>
      </c>
      <c r="D566" s="25" t="s">
        <v>240</v>
      </c>
      <c r="F566" s="27"/>
      <c r="G566" s="28"/>
      <c r="H566" s="27"/>
      <c r="I566" s="28"/>
      <c r="J566" s="27"/>
      <c r="K566" s="28"/>
      <c r="L566" s="27"/>
      <c r="M566" s="28"/>
      <c r="N566" s="27"/>
      <c r="O566" s="28"/>
      <c r="P566" s="27"/>
      <c r="Q566" s="28"/>
      <c r="R566" s="27"/>
      <c r="S566" s="28"/>
      <c r="T566" s="28"/>
      <c r="U566" s="27"/>
      <c r="V566" s="28"/>
      <c r="W566" s="27"/>
      <c r="X566" s="28"/>
      <c r="Y566" s="27"/>
      <c r="Z566" s="27"/>
      <c r="AA566" s="27"/>
      <c r="AB566" s="27"/>
      <c r="AC566" s="29"/>
      <c r="AD566" s="31" t="s">
        <v>238</v>
      </c>
      <c r="AE566" s="31" t="s">
        <v>239</v>
      </c>
      <c r="AF566" s="26"/>
      <c r="AG566" s="30">
        <f>SUM(F566,H566,J566,L566,N566,P566,R566,U566,W566,Y566,Z566,AA566,AB566)</f>
        <v>0</v>
      </c>
      <c r="AH566" s="30">
        <f t="shared" si="32"/>
        <v>0</v>
      </c>
      <c r="AI566" s="28">
        <f>SUM(G566,I566,K566,M566,O566,Q566,S566,T566,V566,X566)</f>
        <v>0</v>
      </c>
      <c r="AJ566" s="39">
        <f t="shared" si="33"/>
        <v>0</v>
      </c>
      <c r="AK566" s="40">
        <f>YEAR(C566)-YEAR(B566)+1</f>
        <v>4</v>
      </c>
      <c r="AL566" s="40">
        <f t="shared" si="34"/>
        <v>1.2</v>
      </c>
      <c r="AM566" s="39">
        <f>AF566+AH566+AJ566+AL566+AC566</f>
        <v>1.2</v>
      </c>
      <c r="AN566" s="37">
        <f t="shared" si="35"/>
        <v>1.2</v>
      </c>
      <c r="AO566" s="33"/>
    </row>
    <row r="567" spans="1:41" s="8" customFormat="1" ht="15.75" x14ac:dyDescent="0.25">
      <c r="A567" s="23">
        <v>304280</v>
      </c>
      <c r="B567" s="24">
        <v>44036</v>
      </c>
      <c r="C567" s="24">
        <v>45291</v>
      </c>
      <c r="D567" s="25" t="s">
        <v>257</v>
      </c>
      <c r="F567" s="27"/>
      <c r="G567" s="28"/>
      <c r="H567" s="27"/>
      <c r="I567" s="28"/>
      <c r="J567" s="27"/>
      <c r="K567" s="28"/>
      <c r="L567" s="27"/>
      <c r="M567" s="28"/>
      <c r="N567" s="27"/>
      <c r="O567" s="28"/>
      <c r="P567" s="27"/>
      <c r="Q567" s="28"/>
      <c r="R567" s="27"/>
      <c r="S567" s="28"/>
      <c r="T567" s="28"/>
      <c r="U567" s="27"/>
      <c r="V567" s="28"/>
      <c r="W567" s="27"/>
      <c r="X567" s="28"/>
      <c r="Y567" s="27"/>
      <c r="Z567" s="27"/>
      <c r="AA567" s="27"/>
      <c r="AB567" s="27"/>
      <c r="AC567" s="29"/>
      <c r="AD567" s="31" t="s">
        <v>256</v>
      </c>
      <c r="AE567" s="31" t="s">
        <v>64</v>
      </c>
      <c r="AF567" s="26"/>
      <c r="AG567" s="30">
        <f>SUM(F567,H567,J567,L567,N567,P567,R567,U567,W567,Y567,Z567,AA567,AB567)</f>
        <v>0</v>
      </c>
      <c r="AH567" s="30">
        <f t="shared" si="32"/>
        <v>0</v>
      </c>
      <c r="AI567" s="28">
        <f>SUM(G567,I567,K567,M567,O567,Q567,S567,T567,V567,X567)</f>
        <v>0</v>
      </c>
      <c r="AJ567" s="39">
        <f t="shared" si="33"/>
        <v>0</v>
      </c>
      <c r="AK567" s="40">
        <f>YEAR(C567)-YEAR(B567)+1</f>
        <v>4</v>
      </c>
      <c r="AL567" s="40">
        <f t="shared" si="34"/>
        <v>1.2</v>
      </c>
      <c r="AM567" s="39">
        <f>AF567+AH567+AJ567+AL567+AC567</f>
        <v>1.2</v>
      </c>
      <c r="AN567" s="37">
        <f t="shared" si="35"/>
        <v>1.2</v>
      </c>
      <c r="AO567" s="33"/>
    </row>
    <row r="568" spans="1:41" s="8" customFormat="1" ht="15.75" x14ac:dyDescent="0.25">
      <c r="A568" s="23">
        <v>302080</v>
      </c>
      <c r="B568" s="24">
        <v>44009</v>
      </c>
      <c r="C568" s="24">
        <v>45291</v>
      </c>
      <c r="D568" s="25" t="s">
        <v>279</v>
      </c>
      <c r="F568" s="27"/>
      <c r="G568" s="28"/>
      <c r="H568" s="27"/>
      <c r="I568" s="28"/>
      <c r="J568" s="27"/>
      <c r="K568" s="28"/>
      <c r="L568" s="27"/>
      <c r="M568" s="28"/>
      <c r="N568" s="27"/>
      <c r="O568" s="28"/>
      <c r="P568" s="27"/>
      <c r="Q568" s="28"/>
      <c r="R568" s="27"/>
      <c r="S568" s="28"/>
      <c r="T568" s="28"/>
      <c r="U568" s="27"/>
      <c r="V568" s="28"/>
      <c r="W568" s="27"/>
      <c r="X568" s="28"/>
      <c r="Y568" s="27"/>
      <c r="Z568" s="27"/>
      <c r="AA568" s="27"/>
      <c r="AB568" s="27"/>
      <c r="AC568" s="29"/>
      <c r="AD568" s="31" t="s">
        <v>278</v>
      </c>
      <c r="AE568" s="31" t="s">
        <v>107</v>
      </c>
      <c r="AF568" s="26"/>
      <c r="AG568" s="30">
        <f>SUM(F568,H568,J568,L568,N568,P568,R568,U568,W568,Y568,Z568,AA568,AB568)</f>
        <v>0</v>
      </c>
      <c r="AH568" s="30">
        <f t="shared" si="32"/>
        <v>0</v>
      </c>
      <c r="AI568" s="28">
        <f>SUM(G568,I568,K568,M568,O568,Q568,S568,T568,V568,X568)</f>
        <v>0</v>
      </c>
      <c r="AJ568" s="39">
        <f t="shared" si="33"/>
        <v>0</v>
      </c>
      <c r="AK568" s="40">
        <f>YEAR(C568)-YEAR(B568)+1</f>
        <v>4</v>
      </c>
      <c r="AL568" s="40">
        <f t="shared" si="34"/>
        <v>1.2</v>
      </c>
      <c r="AM568" s="39">
        <f>AF568+AH568+AJ568+AL568+AC568</f>
        <v>1.2</v>
      </c>
      <c r="AN568" s="37">
        <f t="shared" si="35"/>
        <v>1.2</v>
      </c>
      <c r="AO568" s="33"/>
    </row>
    <row r="569" spans="1:41" s="8" customFormat="1" ht="15.75" x14ac:dyDescent="0.25">
      <c r="A569" s="23">
        <v>302964</v>
      </c>
      <c r="B569" s="24">
        <v>44020</v>
      </c>
      <c r="C569" s="24">
        <v>45291</v>
      </c>
      <c r="D569" s="25" t="s">
        <v>358</v>
      </c>
      <c r="F569" s="27"/>
      <c r="G569" s="28"/>
      <c r="H569" s="27"/>
      <c r="I569" s="28"/>
      <c r="J569" s="27"/>
      <c r="K569" s="28"/>
      <c r="L569" s="27"/>
      <c r="M569" s="28"/>
      <c r="N569" s="27"/>
      <c r="O569" s="28"/>
      <c r="P569" s="27"/>
      <c r="Q569" s="28"/>
      <c r="R569" s="27"/>
      <c r="S569" s="28"/>
      <c r="T569" s="28"/>
      <c r="U569" s="27"/>
      <c r="V569" s="28"/>
      <c r="W569" s="27"/>
      <c r="X569" s="28"/>
      <c r="Y569" s="27"/>
      <c r="Z569" s="27"/>
      <c r="AA569" s="27"/>
      <c r="AB569" s="27"/>
      <c r="AC569" s="29"/>
      <c r="AD569" s="31" t="s">
        <v>354</v>
      </c>
      <c r="AE569" s="31" t="s">
        <v>357</v>
      </c>
      <c r="AF569" s="26"/>
      <c r="AG569" s="30">
        <f>SUM(F569,H569,J569,L569,N569,P569,R569,U569,W569,Y569,Z569,AA569,AB569)</f>
        <v>0</v>
      </c>
      <c r="AH569" s="30">
        <f t="shared" si="32"/>
        <v>0</v>
      </c>
      <c r="AI569" s="28">
        <f>SUM(G569,I569,K569,M569,O569,Q569,S569,T569,V569,X569)</f>
        <v>0</v>
      </c>
      <c r="AJ569" s="39">
        <f t="shared" si="33"/>
        <v>0</v>
      </c>
      <c r="AK569" s="40">
        <f>YEAR(C569)-YEAR(B569)+1</f>
        <v>4</v>
      </c>
      <c r="AL569" s="40">
        <f t="shared" si="34"/>
        <v>1.2</v>
      </c>
      <c r="AM569" s="39">
        <f>AF569+AH569+AJ569+AL569+AC569</f>
        <v>1.2</v>
      </c>
      <c r="AN569" s="37">
        <f t="shared" si="35"/>
        <v>1.2</v>
      </c>
      <c r="AO569" s="33"/>
    </row>
    <row r="570" spans="1:41" s="8" customFormat="1" ht="15.75" x14ac:dyDescent="0.25">
      <c r="A570" s="23">
        <v>300457</v>
      </c>
      <c r="B570" s="24">
        <v>43988</v>
      </c>
      <c r="C570" s="24">
        <v>45291</v>
      </c>
      <c r="D570" s="25" t="s">
        <v>364</v>
      </c>
      <c r="F570" s="27"/>
      <c r="G570" s="28"/>
      <c r="H570" s="27"/>
      <c r="I570" s="28"/>
      <c r="J570" s="27"/>
      <c r="K570" s="28"/>
      <c r="L570" s="27"/>
      <c r="M570" s="28"/>
      <c r="N570" s="27"/>
      <c r="O570" s="28"/>
      <c r="P570" s="27"/>
      <c r="Q570" s="28"/>
      <c r="R570" s="27"/>
      <c r="S570" s="28"/>
      <c r="T570" s="28"/>
      <c r="U570" s="27"/>
      <c r="V570" s="28"/>
      <c r="W570" s="27"/>
      <c r="X570" s="28"/>
      <c r="Y570" s="27"/>
      <c r="Z570" s="27"/>
      <c r="AA570" s="27"/>
      <c r="AB570" s="27"/>
      <c r="AC570" s="29"/>
      <c r="AD570" s="31" t="s">
        <v>361</v>
      </c>
      <c r="AE570" s="31" t="s">
        <v>363</v>
      </c>
      <c r="AF570" s="26"/>
      <c r="AG570" s="30">
        <f>SUM(F570,H570,J570,L570,N570,P570,R570,U570,W570,Y570,Z570,AA570,AB570)</f>
        <v>0</v>
      </c>
      <c r="AH570" s="30">
        <f t="shared" si="32"/>
        <v>0</v>
      </c>
      <c r="AI570" s="28">
        <f>SUM(G570,I570,K570,M570,O570,Q570,S570,T570,V570,X570)</f>
        <v>0</v>
      </c>
      <c r="AJ570" s="39">
        <f t="shared" si="33"/>
        <v>0</v>
      </c>
      <c r="AK570" s="40">
        <f>YEAR(C570)-YEAR(B570)+1</f>
        <v>4</v>
      </c>
      <c r="AL570" s="40">
        <f t="shared" si="34"/>
        <v>1.2</v>
      </c>
      <c r="AM570" s="39">
        <f>AF570+AH570+AJ570+AL570+AC570</f>
        <v>1.2</v>
      </c>
      <c r="AN570" s="37">
        <f t="shared" si="35"/>
        <v>1.2</v>
      </c>
      <c r="AO570" s="33"/>
    </row>
    <row r="571" spans="1:41" s="8" customFormat="1" ht="15.75" x14ac:dyDescent="0.25">
      <c r="A571" s="23">
        <v>298349</v>
      </c>
      <c r="B571" s="24">
        <v>43876</v>
      </c>
      <c r="C571" s="24">
        <v>45291</v>
      </c>
      <c r="D571" s="25" t="s">
        <v>455</v>
      </c>
      <c r="F571" s="27"/>
      <c r="G571" s="28"/>
      <c r="H571" s="27"/>
      <c r="I571" s="28"/>
      <c r="J571" s="27"/>
      <c r="K571" s="28"/>
      <c r="L571" s="27"/>
      <c r="M571" s="28"/>
      <c r="N571" s="27"/>
      <c r="O571" s="28"/>
      <c r="P571" s="27"/>
      <c r="Q571" s="28"/>
      <c r="R571" s="27"/>
      <c r="S571" s="28"/>
      <c r="T571" s="28"/>
      <c r="U571" s="27"/>
      <c r="V571" s="28"/>
      <c r="W571" s="27"/>
      <c r="X571" s="28"/>
      <c r="Y571" s="27"/>
      <c r="Z571" s="27"/>
      <c r="AA571" s="27"/>
      <c r="AB571" s="27"/>
      <c r="AC571" s="29"/>
      <c r="AD571" s="31" t="s">
        <v>454</v>
      </c>
      <c r="AE571" s="31" t="s">
        <v>113</v>
      </c>
      <c r="AF571" s="26"/>
      <c r="AG571" s="30">
        <f>SUM(F571,H571,J571,L571,N571,P571,R571,U571,W571,Y571,Z571,AA571,AB571)</f>
        <v>0</v>
      </c>
      <c r="AH571" s="30">
        <f t="shared" si="32"/>
        <v>0</v>
      </c>
      <c r="AI571" s="28">
        <f>SUM(G571,I571,K571,M571,O571,Q571,S571,T571,V571,X571)</f>
        <v>0</v>
      </c>
      <c r="AJ571" s="39">
        <f t="shared" si="33"/>
        <v>0</v>
      </c>
      <c r="AK571" s="40">
        <f>YEAR(C571)-YEAR(B571)+1</f>
        <v>4</v>
      </c>
      <c r="AL571" s="40">
        <f t="shared" si="34"/>
        <v>1.2</v>
      </c>
      <c r="AM571" s="39">
        <f>AF571+AH571+AJ571+AL571+AC571</f>
        <v>1.2</v>
      </c>
      <c r="AN571" s="37">
        <f t="shared" si="35"/>
        <v>1.2</v>
      </c>
      <c r="AO571" s="33"/>
    </row>
    <row r="572" spans="1:41" s="8" customFormat="1" ht="15.75" x14ac:dyDescent="0.25">
      <c r="A572" s="23">
        <v>297470</v>
      </c>
      <c r="B572" s="24">
        <v>43848</v>
      </c>
      <c r="C572" s="24">
        <v>45291</v>
      </c>
      <c r="D572" s="25" t="s">
        <v>504</v>
      </c>
      <c r="F572" s="27"/>
      <c r="G572" s="28"/>
      <c r="H572" s="27"/>
      <c r="I572" s="28"/>
      <c r="J572" s="27"/>
      <c r="K572" s="28"/>
      <c r="L572" s="27"/>
      <c r="M572" s="28"/>
      <c r="N572" s="27"/>
      <c r="O572" s="28"/>
      <c r="P572" s="27"/>
      <c r="Q572" s="28"/>
      <c r="R572" s="27"/>
      <c r="S572" s="28"/>
      <c r="T572" s="28"/>
      <c r="U572" s="27"/>
      <c r="V572" s="28"/>
      <c r="W572" s="27"/>
      <c r="X572" s="28"/>
      <c r="Y572" s="27"/>
      <c r="Z572" s="27"/>
      <c r="AA572" s="27"/>
      <c r="AB572" s="27"/>
      <c r="AC572" s="29"/>
      <c r="AD572" s="31" t="s">
        <v>501</v>
      </c>
      <c r="AE572" s="31" t="s">
        <v>116</v>
      </c>
      <c r="AF572" s="26"/>
      <c r="AG572" s="30">
        <f>SUM(F572,H572,J572,L572,N572,P572,R572,U572,W572,Y572,Z572,AA572,AB572)</f>
        <v>0</v>
      </c>
      <c r="AH572" s="30">
        <f t="shared" si="32"/>
        <v>0</v>
      </c>
      <c r="AI572" s="28">
        <f>SUM(G572,I572,K572,M572,O572,Q572,S572,T572,V572,X572)</f>
        <v>0</v>
      </c>
      <c r="AJ572" s="39">
        <f t="shared" si="33"/>
        <v>0</v>
      </c>
      <c r="AK572" s="40">
        <f>YEAR(C572)-YEAR(B572)+1</f>
        <v>4</v>
      </c>
      <c r="AL572" s="40">
        <f t="shared" si="34"/>
        <v>1.2</v>
      </c>
      <c r="AM572" s="39">
        <f>AF572+AH572+AJ572+AL572+AC572</f>
        <v>1.2</v>
      </c>
      <c r="AN572" s="37">
        <f t="shared" si="35"/>
        <v>1.2</v>
      </c>
      <c r="AO572" s="33"/>
    </row>
    <row r="573" spans="1:41" s="8" customFormat="1" ht="15.75" x14ac:dyDescent="0.25">
      <c r="A573" s="23">
        <v>297658</v>
      </c>
      <c r="B573" s="24">
        <v>43855</v>
      </c>
      <c r="C573" s="24">
        <v>45291</v>
      </c>
      <c r="D573" s="25" t="s">
        <v>519</v>
      </c>
      <c r="F573" s="27"/>
      <c r="G573" s="28"/>
      <c r="H573" s="27"/>
      <c r="I573" s="28"/>
      <c r="J573" s="27"/>
      <c r="K573" s="28"/>
      <c r="L573" s="27"/>
      <c r="M573" s="28"/>
      <c r="N573" s="27"/>
      <c r="O573" s="28"/>
      <c r="P573" s="27"/>
      <c r="Q573" s="28"/>
      <c r="R573" s="27"/>
      <c r="S573" s="28"/>
      <c r="T573" s="28"/>
      <c r="U573" s="27"/>
      <c r="V573" s="28"/>
      <c r="W573" s="27"/>
      <c r="X573" s="28"/>
      <c r="Y573" s="27"/>
      <c r="Z573" s="27"/>
      <c r="AA573" s="27"/>
      <c r="AB573" s="27"/>
      <c r="AC573" s="29"/>
      <c r="AD573" s="31" t="s">
        <v>515</v>
      </c>
      <c r="AE573" s="31" t="s">
        <v>518</v>
      </c>
      <c r="AF573" s="26"/>
      <c r="AG573" s="30">
        <f>SUM(F573,H573,J573,L573,N573,P573,R573,U573,W573,Y573,Z573,AA573,AB573)</f>
        <v>0</v>
      </c>
      <c r="AH573" s="30">
        <f t="shared" si="32"/>
        <v>0</v>
      </c>
      <c r="AI573" s="28">
        <f>SUM(G573,I573,K573,M573,O573,Q573,S573,T573,V573,X573)</f>
        <v>0</v>
      </c>
      <c r="AJ573" s="39">
        <f t="shared" si="33"/>
        <v>0</v>
      </c>
      <c r="AK573" s="40">
        <f>YEAR(C573)-YEAR(B573)+1</f>
        <v>4</v>
      </c>
      <c r="AL573" s="40">
        <f t="shared" si="34"/>
        <v>1.2</v>
      </c>
      <c r="AM573" s="39">
        <f>AF573+AH573+AJ573+AL573+AC573</f>
        <v>1.2</v>
      </c>
      <c r="AN573" s="37">
        <f t="shared" si="35"/>
        <v>1.2</v>
      </c>
      <c r="AO573" s="33"/>
    </row>
    <row r="574" spans="1:41" s="8" customFormat="1" ht="15.75" x14ac:dyDescent="0.25">
      <c r="A574" s="23">
        <v>306531</v>
      </c>
      <c r="B574" s="24">
        <v>44090</v>
      </c>
      <c r="C574" s="24">
        <v>45291</v>
      </c>
      <c r="D574" s="25" t="s">
        <v>544</v>
      </c>
      <c r="F574" s="27"/>
      <c r="G574" s="28"/>
      <c r="H574" s="27"/>
      <c r="I574" s="28"/>
      <c r="J574" s="27"/>
      <c r="K574" s="28"/>
      <c r="L574" s="27"/>
      <c r="M574" s="28"/>
      <c r="N574" s="27"/>
      <c r="O574" s="28"/>
      <c r="P574" s="27"/>
      <c r="Q574" s="28"/>
      <c r="R574" s="27"/>
      <c r="S574" s="28"/>
      <c r="T574" s="28"/>
      <c r="U574" s="27"/>
      <c r="V574" s="28"/>
      <c r="W574" s="27"/>
      <c r="X574" s="28"/>
      <c r="Y574" s="27"/>
      <c r="Z574" s="27"/>
      <c r="AA574" s="27"/>
      <c r="AB574" s="27"/>
      <c r="AC574" s="29"/>
      <c r="AD574" s="31" t="s">
        <v>542</v>
      </c>
      <c r="AE574" s="31" t="s">
        <v>27</v>
      </c>
      <c r="AF574" s="26"/>
      <c r="AG574" s="30">
        <f>SUM(F574,H574,J574,L574,N574,P574,R574,U574,W574,Y574,Z574,AA574,AB574)</f>
        <v>0</v>
      </c>
      <c r="AH574" s="30">
        <f t="shared" si="32"/>
        <v>0</v>
      </c>
      <c r="AI574" s="28">
        <f>SUM(G574,I574,K574,M574,O574,Q574,S574,T574,V574,X574)</f>
        <v>0</v>
      </c>
      <c r="AJ574" s="39">
        <f t="shared" si="33"/>
        <v>0</v>
      </c>
      <c r="AK574" s="40">
        <f>YEAR(C574)-YEAR(B574)+1</f>
        <v>4</v>
      </c>
      <c r="AL574" s="40">
        <f t="shared" si="34"/>
        <v>1.2</v>
      </c>
      <c r="AM574" s="39">
        <f>AF574+AH574+AJ574+AL574+AC574</f>
        <v>1.2</v>
      </c>
      <c r="AN574" s="37">
        <f t="shared" si="35"/>
        <v>1.2</v>
      </c>
      <c r="AO574" s="33"/>
    </row>
    <row r="575" spans="1:41" s="8" customFormat="1" ht="15.75" x14ac:dyDescent="0.25">
      <c r="A575" s="23">
        <v>297485</v>
      </c>
      <c r="B575" s="24">
        <v>43848</v>
      </c>
      <c r="C575" s="24">
        <v>45291</v>
      </c>
      <c r="D575" s="25" t="s">
        <v>620</v>
      </c>
      <c r="F575" s="27"/>
      <c r="G575" s="28"/>
      <c r="H575" s="27"/>
      <c r="I575" s="28"/>
      <c r="J575" s="27"/>
      <c r="K575" s="28"/>
      <c r="L575" s="27"/>
      <c r="M575" s="28"/>
      <c r="N575" s="27"/>
      <c r="O575" s="28"/>
      <c r="P575" s="27"/>
      <c r="Q575" s="28"/>
      <c r="R575" s="27"/>
      <c r="S575" s="28"/>
      <c r="T575" s="28"/>
      <c r="U575" s="27"/>
      <c r="V575" s="28"/>
      <c r="W575" s="27"/>
      <c r="X575" s="28"/>
      <c r="Y575" s="27"/>
      <c r="Z575" s="27"/>
      <c r="AA575" s="27"/>
      <c r="AB575" s="27"/>
      <c r="AC575" s="29"/>
      <c r="AD575" s="31" t="s">
        <v>617</v>
      </c>
      <c r="AE575" s="31" t="s">
        <v>619</v>
      </c>
      <c r="AF575" s="26"/>
      <c r="AG575" s="30">
        <f>SUM(F575,H575,J575,L575,N575,P575,R575,U575,W575,Y575,Z575,AA575,AB575)</f>
        <v>0</v>
      </c>
      <c r="AH575" s="30">
        <f t="shared" si="32"/>
        <v>0</v>
      </c>
      <c r="AI575" s="28">
        <f>SUM(G575,I575,K575,M575,O575,Q575,S575,T575,V575,X575)</f>
        <v>0</v>
      </c>
      <c r="AJ575" s="39">
        <f t="shared" si="33"/>
        <v>0</v>
      </c>
      <c r="AK575" s="40">
        <f>YEAR(C575)-YEAR(B575)+1</f>
        <v>4</v>
      </c>
      <c r="AL575" s="40">
        <f t="shared" si="34"/>
        <v>1.2</v>
      </c>
      <c r="AM575" s="39">
        <f>AF575+AH575+AJ575+AL575+AC575</f>
        <v>1.2</v>
      </c>
      <c r="AN575" s="37">
        <f t="shared" si="35"/>
        <v>1.2</v>
      </c>
      <c r="AO575" s="33"/>
    </row>
    <row r="576" spans="1:41" s="8" customFormat="1" ht="15.75" x14ac:dyDescent="0.25">
      <c r="A576" s="23">
        <v>304152</v>
      </c>
      <c r="B576" s="24">
        <v>44035</v>
      </c>
      <c r="C576" s="24">
        <v>45291</v>
      </c>
      <c r="D576" s="25" t="s">
        <v>651</v>
      </c>
      <c r="F576" s="27"/>
      <c r="G576" s="28"/>
      <c r="H576" s="27"/>
      <c r="I576" s="28"/>
      <c r="J576" s="27"/>
      <c r="K576" s="28"/>
      <c r="L576" s="27"/>
      <c r="M576" s="28"/>
      <c r="N576" s="27"/>
      <c r="O576" s="28"/>
      <c r="P576" s="27"/>
      <c r="Q576" s="28"/>
      <c r="R576" s="27"/>
      <c r="S576" s="28"/>
      <c r="T576" s="28"/>
      <c r="U576" s="27"/>
      <c r="V576" s="28"/>
      <c r="W576" s="27"/>
      <c r="X576" s="28"/>
      <c r="Y576" s="27"/>
      <c r="Z576" s="27"/>
      <c r="AA576" s="27"/>
      <c r="AB576" s="27"/>
      <c r="AC576" s="29"/>
      <c r="AD576" s="31" t="s">
        <v>650</v>
      </c>
      <c r="AE576" s="31" t="s">
        <v>21</v>
      </c>
      <c r="AF576" s="26"/>
      <c r="AG576" s="30">
        <f>SUM(F576,H576,J576,L576,N576,P576,R576,U576,W576,Y576,Z576,AA576,AB576)</f>
        <v>0</v>
      </c>
      <c r="AH576" s="30">
        <f t="shared" si="32"/>
        <v>0</v>
      </c>
      <c r="AI576" s="28">
        <f>SUM(G576,I576,K576,M576,O576,Q576,S576,T576,V576,X576)</f>
        <v>0</v>
      </c>
      <c r="AJ576" s="39">
        <f t="shared" si="33"/>
        <v>0</v>
      </c>
      <c r="AK576" s="40">
        <f>YEAR(C576)-YEAR(B576)+1</f>
        <v>4</v>
      </c>
      <c r="AL576" s="40">
        <f t="shared" si="34"/>
        <v>1.2</v>
      </c>
      <c r="AM576" s="39">
        <f>AF576+AH576+AJ576+AL576+AC576</f>
        <v>1.2</v>
      </c>
      <c r="AN576" s="37">
        <f t="shared" si="35"/>
        <v>1.2</v>
      </c>
      <c r="AO576" s="33"/>
    </row>
    <row r="577" spans="1:41" s="8" customFormat="1" ht="15.75" x14ac:dyDescent="0.25">
      <c r="A577" s="23">
        <v>303695</v>
      </c>
      <c r="B577" s="24">
        <v>44029</v>
      </c>
      <c r="C577" s="24">
        <v>45291</v>
      </c>
      <c r="D577" s="25" t="s">
        <v>831</v>
      </c>
      <c r="F577" s="27"/>
      <c r="G577" s="28"/>
      <c r="H577" s="27"/>
      <c r="I577" s="28"/>
      <c r="J577" s="27"/>
      <c r="K577" s="28"/>
      <c r="L577" s="27"/>
      <c r="M577" s="28"/>
      <c r="N577" s="27"/>
      <c r="O577" s="28"/>
      <c r="P577" s="27"/>
      <c r="Q577" s="28"/>
      <c r="R577" s="27"/>
      <c r="S577" s="28"/>
      <c r="T577" s="28"/>
      <c r="U577" s="27"/>
      <c r="V577" s="28"/>
      <c r="W577" s="27"/>
      <c r="X577" s="28"/>
      <c r="Y577" s="27"/>
      <c r="Z577" s="27"/>
      <c r="AA577" s="27"/>
      <c r="AB577" s="27"/>
      <c r="AC577" s="29"/>
      <c r="AD577" s="31" t="s">
        <v>830</v>
      </c>
      <c r="AE577" s="31" t="s">
        <v>381</v>
      </c>
      <c r="AF577" s="26"/>
      <c r="AG577" s="30">
        <f>SUM(F577,H577,J577,L577,N577,P577,R577,U577,W577,Y577,Z577,AA577,AB577)</f>
        <v>0</v>
      </c>
      <c r="AH577" s="30">
        <f t="shared" si="32"/>
        <v>0</v>
      </c>
      <c r="AI577" s="28">
        <f>SUM(G577,I577,K577,M577,O577,Q577,S577,T577,V577,X577)</f>
        <v>0</v>
      </c>
      <c r="AJ577" s="39">
        <f t="shared" si="33"/>
        <v>0</v>
      </c>
      <c r="AK577" s="40">
        <f>YEAR(C577)-YEAR(B577)+1</f>
        <v>4</v>
      </c>
      <c r="AL577" s="40">
        <f t="shared" si="34"/>
        <v>1.2</v>
      </c>
      <c r="AM577" s="39">
        <f>AF577+AH577+AJ577+AL577+AC577</f>
        <v>1.2</v>
      </c>
      <c r="AN577" s="37">
        <f t="shared" si="35"/>
        <v>1.2</v>
      </c>
      <c r="AO577" s="33"/>
    </row>
    <row r="578" spans="1:41" s="8" customFormat="1" ht="15.75" x14ac:dyDescent="0.25">
      <c r="A578" s="23">
        <v>297307</v>
      </c>
      <c r="B578" s="24">
        <v>43840</v>
      </c>
      <c r="C578" s="24">
        <v>45291</v>
      </c>
      <c r="D578" s="25" t="s">
        <v>866</v>
      </c>
      <c r="F578" s="27"/>
      <c r="G578" s="28"/>
      <c r="H578" s="27"/>
      <c r="I578" s="28"/>
      <c r="J578" s="27"/>
      <c r="K578" s="28"/>
      <c r="L578" s="27"/>
      <c r="M578" s="28"/>
      <c r="N578" s="27"/>
      <c r="O578" s="28"/>
      <c r="P578" s="27"/>
      <c r="Q578" s="28"/>
      <c r="R578" s="27"/>
      <c r="S578" s="28"/>
      <c r="T578" s="28"/>
      <c r="U578" s="27"/>
      <c r="V578" s="28"/>
      <c r="W578" s="27"/>
      <c r="X578" s="28"/>
      <c r="Y578" s="27"/>
      <c r="Z578" s="27"/>
      <c r="AA578" s="27"/>
      <c r="AB578" s="27"/>
      <c r="AC578" s="29"/>
      <c r="AD578" s="31" t="s">
        <v>862</v>
      </c>
      <c r="AE578" s="31" t="s">
        <v>107</v>
      </c>
      <c r="AF578" s="26"/>
      <c r="AG578" s="30">
        <f>SUM(F578,H578,J578,L578,N578,P578,R578,U578,W578,Y578,Z578,AA578,AB578)</f>
        <v>0</v>
      </c>
      <c r="AH578" s="30">
        <f t="shared" si="32"/>
        <v>0</v>
      </c>
      <c r="AI578" s="28">
        <f>SUM(G578,I578,K578,M578,O578,Q578,S578,T578,V578,X578)</f>
        <v>0</v>
      </c>
      <c r="AJ578" s="39">
        <f t="shared" si="33"/>
        <v>0</v>
      </c>
      <c r="AK578" s="40">
        <f>YEAR(C578)-YEAR(B578)+1</f>
        <v>4</v>
      </c>
      <c r="AL578" s="40">
        <f t="shared" si="34"/>
        <v>1.2</v>
      </c>
      <c r="AM578" s="39">
        <f>AF578+AH578+AJ578+AL578+AC578</f>
        <v>1.2</v>
      </c>
      <c r="AN578" s="37">
        <f t="shared" si="35"/>
        <v>1.2</v>
      </c>
      <c r="AO578" s="33"/>
    </row>
    <row r="579" spans="1:41" s="8" customFormat="1" ht="15.75" x14ac:dyDescent="0.25">
      <c r="A579" s="23">
        <v>303970</v>
      </c>
      <c r="B579" s="24">
        <v>44033</v>
      </c>
      <c r="C579" s="24">
        <v>45291</v>
      </c>
      <c r="D579" s="25" t="s">
        <v>880</v>
      </c>
      <c r="F579" s="27"/>
      <c r="G579" s="28"/>
      <c r="H579" s="27"/>
      <c r="I579" s="28"/>
      <c r="J579" s="27"/>
      <c r="K579" s="28"/>
      <c r="L579" s="27"/>
      <c r="M579" s="28"/>
      <c r="N579" s="27"/>
      <c r="O579" s="28"/>
      <c r="P579" s="27"/>
      <c r="Q579" s="28"/>
      <c r="R579" s="27"/>
      <c r="S579" s="28"/>
      <c r="T579" s="28"/>
      <c r="U579" s="27"/>
      <c r="V579" s="28"/>
      <c r="W579" s="27"/>
      <c r="X579" s="28"/>
      <c r="Y579" s="27"/>
      <c r="Z579" s="27"/>
      <c r="AA579" s="27"/>
      <c r="AB579" s="27"/>
      <c r="AC579" s="29"/>
      <c r="AD579" s="31" t="s">
        <v>879</v>
      </c>
      <c r="AE579" s="31" t="s">
        <v>64</v>
      </c>
      <c r="AF579" s="26"/>
      <c r="AG579" s="30">
        <f>SUM(F579,H579,J579,L579,N579,P579,R579,U579,W579,Y579,Z579,AA579,AB579)</f>
        <v>0</v>
      </c>
      <c r="AH579" s="30">
        <f t="shared" ref="AH579:AH642" si="36">IF(AG579&gt;=2,2,AG579)</f>
        <v>0</v>
      </c>
      <c r="AI579" s="28">
        <f>SUM(G579,I579,K579,M579,O579,Q579,S579,T579,V579,X579)</f>
        <v>0</v>
      </c>
      <c r="AJ579" s="39">
        <f t="shared" ref="AJ579:AJ642" si="37">IF(AI579&gt;=2,2,AI579)</f>
        <v>0</v>
      </c>
      <c r="AK579" s="40">
        <f>YEAR(C579)-YEAR(B579)+1</f>
        <v>4</v>
      </c>
      <c r="AL579" s="40">
        <f t="shared" ref="AL579:AL642" si="38">IF(AK579*0.3&gt;=3,3,AK579*0.3)</f>
        <v>1.2</v>
      </c>
      <c r="AM579" s="39">
        <f>AF579+AH579+AJ579+AL579+AC579</f>
        <v>1.2</v>
      </c>
      <c r="AN579" s="37">
        <f t="shared" ref="AN579:AN642" si="39">IF(AM579&gt;=5,5,AM579)</f>
        <v>1.2</v>
      </c>
      <c r="AO579" s="33"/>
    </row>
    <row r="580" spans="1:41" s="8" customFormat="1" ht="15.75" x14ac:dyDescent="0.25">
      <c r="A580" s="23">
        <v>300196</v>
      </c>
      <c r="B580" s="24">
        <v>43981</v>
      </c>
      <c r="C580" s="24">
        <v>45291</v>
      </c>
      <c r="D580" s="25" t="s">
        <v>945</v>
      </c>
      <c r="F580" s="27"/>
      <c r="G580" s="28"/>
      <c r="H580" s="27"/>
      <c r="I580" s="28"/>
      <c r="J580" s="27"/>
      <c r="K580" s="28"/>
      <c r="L580" s="27"/>
      <c r="M580" s="28"/>
      <c r="N580" s="27"/>
      <c r="O580" s="28"/>
      <c r="P580" s="27"/>
      <c r="Q580" s="28"/>
      <c r="R580" s="27"/>
      <c r="S580" s="28"/>
      <c r="T580" s="28"/>
      <c r="U580" s="27"/>
      <c r="V580" s="28"/>
      <c r="W580" s="27"/>
      <c r="X580" s="28"/>
      <c r="Y580" s="27"/>
      <c r="Z580" s="27"/>
      <c r="AA580" s="27"/>
      <c r="AB580" s="27"/>
      <c r="AC580" s="29"/>
      <c r="AD580" s="31" t="s">
        <v>944</v>
      </c>
      <c r="AE580" s="31" t="s">
        <v>293</v>
      </c>
      <c r="AF580" s="26"/>
      <c r="AG580" s="30">
        <f>SUM(F580,H580,J580,L580,N580,P580,R580,U580,W580,Y580,Z580,AA580,AB580)</f>
        <v>0</v>
      </c>
      <c r="AH580" s="30">
        <f t="shared" si="36"/>
        <v>0</v>
      </c>
      <c r="AI580" s="28">
        <f>SUM(G580,I580,K580,M580,O580,Q580,S580,T580,V580,X580)</f>
        <v>0</v>
      </c>
      <c r="AJ580" s="39">
        <f t="shared" si="37"/>
        <v>0</v>
      </c>
      <c r="AK580" s="40">
        <f>YEAR(C580)-YEAR(B580)+1</f>
        <v>4</v>
      </c>
      <c r="AL580" s="40">
        <f t="shared" si="38"/>
        <v>1.2</v>
      </c>
      <c r="AM580" s="39">
        <f>AF580+AH580+AJ580+AL580+AC580</f>
        <v>1.2</v>
      </c>
      <c r="AN580" s="37">
        <f t="shared" si="39"/>
        <v>1.2</v>
      </c>
      <c r="AO580" s="33"/>
    </row>
    <row r="581" spans="1:41" s="8" customFormat="1" ht="15.75" x14ac:dyDescent="0.25">
      <c r="A581" s="23">
        <v>297644</v>
      </c>
      <c r="B581" s="24">
        <v>43854</v>
      </c>
      <c r="C581" s="24">
        <v>45291</v>
      </c>
      <c r="D581" s="25" t="s">
        <v>1063</v>
      </c>
      <c r="F581" s="27"/>
      <c r="G581" s="28"/>
      <c r="H581" s="27"/>
      <c r="I581" s="28"/>
      <c r="J581" s="27"/>
      <c r="K581" s="28"/>
      <c r="L581" s="27"/>
      <c r="M581" s="28"/>
      <c r="N581" s="27"/>
      <c r="O581" s="28"/>
      <c r="P581" s="27"/>
      <c r="Q581" s="28"/>
      <c r="R581" s="27"/>
      <c r="S581" s="28"/>
      <c r="T581" s="28"/>
      <c r="U581" s="27"/>
      <c r="V581" s="28"/>
      <c r="W581" s="27"/>
      <c r="X581" s="28"/>
      <c r="Y581" s="27"/>
      <c r="Z581" s="27"/>
      <c r="AA581" s="27"/>
      <c r="AB581" s="27"/>
      <c r="AC581" s="29"/>
      <c r="AD581" s="31" t="s">
        <v>1062</v>
      </c>
      <c r="AE581" s="31" t="s">
        <v>1032</v>
      </c>
      <c r="AF581" s="26"/>
      <c r="AG581" s="30">
        <f>SUM(F581,H581,J581,L581,N581,P581,R581,U581,W581,Y581,Z581,AA581,AB581)</f>
        <v>0</v>
      </c>
      <c r="AH581" s="30">
        <f t="shared" si="36"/>
        <v>0</v>
      </c>
      <c r="AI581" s="28">
        <f>SUM(G581,I581,K581,M581,O581,Q581,S581,T581,V581,X581)</f>
        <v>0</v>
      </c>
      <c r="AJ581" s="39">
        <f t="shared" si="37"/>
        <v>0</v>
      </c>
      <c r="AK581" s="40">
        <f>YEAR(C581)-YEAR(B581)+1</f>
        <v>4</v>
      </c>
      <c r="AL581" s="40">
        <f t="shared" si="38"/>
        <v>1.2</v>
      </c>
      <c r="AM581" s="39">
        <f>AF581+AH581+AJ581+AL581+AC581</f>
        <v>1.2</v>
      </c>
      <c r="AN581" s="37">
        <f t="shared" si="39"/>
        <v>1.2</v>
      </c>
      <c r="AO581" s="33"/>
    </row>
    <row r="582" spans="1:41" s="8" customFormat="1" ht="15.75" x14ac:dyDescent="0.25">
      <c r="A582" s="23">
        <v>300858</v>
      </c>
      <c r="B582" s="24">
        <v>43994</v>
      </c>
      <c r="C582" s="24">
        <v>45291</v>
      </c>
      <c r="D582" s="25" t="s">
        <v>1090</v>
      </c>
      <c r="F582" s="27"/>
      <c r="G582" s="28"/>
      <c r="H582" s="27"/>
      <c r="I582" s="28"/>
      <c r="J582" s="27"/>
      <c r="K582" s="28"/>
      <c r="L582" s="27"/>
      <c r="M582" s="28"/>
      <c r="N582" s="27"/>
      <c r="O582" s="28"/>
      <c r="P582" s="27"/>
      <c r="Q582" s="28"/>
      <c r="R582" s="27"/>
      <c r="S582" s="28"/>
      <c r="T582" s="28"/>
      <c r="U582" s="27"/>
      <c r="V582" s="28"/>
      <c r="W582" s="27"/>
      <c r="X582" s="28"/>
      <c r="Y582" s="27"/>
      <c r="Z582" s="27"/>
      <c r="AA582" s="27"/>
      <c r="AB582" s="27"/>
      <c r="AC582" s="29"/>
      <c r="AD582" s="31" t="s">
        <v>1088</v>
      </c>
      <c r="AE582" s="31" t="s">
        <v>66</v>
      </c>
      <c r="AF582" s="26"/>
      <c r="AG582" s="30">
        <f>SUM(F582,H582,J582,L582,N582,P582,R582,U582,W582,Y582,Z582,AA582,AB582)</f>
        <v>0</v>
      </c>
      <c r="AH582" s="30">
        <f t="shared" si="36"/>
        <v>0</v>
      </c>
      <c r="AI582" s="28">
        <f>SUM(G582,I582,K582,M582,O582,Q582,S582,T582,V582,X582)</f>
        <v>0</v>
      </c>
      <c r="AJ582" s="39">
        <f t="shared" si="37"/>
        <v>0</v>
      </c>
      <c r="AK582" s="40">
        <f>YEAR(C582)-YEAR(B582)+1</f>
        <v>4</v>
      </c>
      <c r="AL582" s="40">
        <f t="shared" si="38"/>
        <v>1.2</v>
      </c>
      <c r="AM582" s="39">
        <f>AF582+AH582+AJ582+AL582+AC582</f>
        <v>1.2</v>
      </c>
      <c r="AN582" s="37">
        <f t="shared" si="39"/>
        <v>1.2</v>
      </c>
      <c r="AO582" s="33"/>
    </row>
    <row r="583" spans="1:41" s="8" customFormat="1" ht="15.75" x14ac:dyDescent="0.25">
      <c r="A583" s="23">
        <v>297382</v>
      </c>
      <c r="B583" s="24">
        <v>43844</v>
      </c>
      <c r="C583" s="24">
        <v>45291</v>
      </c>
      <c r="D583" s="25" t="s">
        <v>1181</v>
      </c>
      <c r="F583" s="27"/>
      <c r="G583" s="28"/>
      <c r="H583" s="27"/>
      <c r="I583" s="28"/>
      <c r="J583" s="27"/>
      <c r="K583" s="28"/>
      <c r="L583" s="27"/>
      <c r="M583" s="28"/>
      <c r="N583" s="27"/>
      <c r="O583" s="28"/>
      <c r="P583" s="27"/>
      <c r="Q583" s="28"/>
      <c r="R583" s="27"/>
      <c r="S583" s="28"/>
      <c r="T583" s="28"/>
      <c r="U583" s="27"/>
      <c r="V583" s="28"/>
      <c r="W583" s="27"/>
      <c r="X583" s="28"/>
      <c r="Y583" s="27"/>
      <c r="Z583" s="27"/>
      <c r="AA583" s="27"/>
      <c r="AB583" s="27"/>
      <c r="AC583" s="29"/>
      <c r="AD583" s="31" t="s">
        <v>1180</v>
      </c>
      <c r="AE583" s="31" t="s">
        <v>44</v>
      </c>
      <c r="AF583" s="26"/>
      <c r="AG583" s="30">
        <f>SUM(F583,H583,J583,L583,N583,P583,R583,U583,W583,Y583,Z583,AA583,AB583)</f>
        <v>0</v>
      </c>
      <c r="AH583" s="30">
        <f t="shared" si="36"/>
        <v>0</v>
      </c>
      <c r="AI583" s="28">
        <f>SUM(G583,I583,K583,M583,O583,Q583,S583,T583,V583,X583)</f>
        <v>0</v>
      </c>
      <c r="AJ583" s="39">
        <f t="shared" si="37"/>
        <v>0</v>
      </c>
      <c r="AK583" s="40">
        <f>YEAR(C583)-YEAR(B583)+1</f>
        <v>4</v>
      </c>
      <c r="AL583" s="40">
        <f t="shared" si="38"/>
        <v>1.2</v>
      </c>
      <c r="AM583" s="39">
        <f>AF583+AH583+AJ583+AL583+AC583</f>
        <v>1.2</v>
      </c>
      <c r="AN583" s="37">
        <f t="shared" si="39"/>
        <v>1.2</v>
      </c>
      <c r="AO583" s="33"/>
    </row>
    <row r="584" spans="1:41" s="8" customFormat="1" ht="15.75" x14ac:dyDescent="0.25">
      <c r="A584" s="23">
        <v>297414</v>
      </c>
      <c r="B584" s="24">
        <v>43846</v>
      </c>
      <c r="C584" s="24">
        <v>45291</v>
      </c>
      <c r="D584" s="25" t="s">
        <v>1234</v>
      </c>
      <c r="F584" s="27"/>
      <c r="G584" s="28"/>
      <c r="H584" s="27"/>
      <c r="I584" s="28"/>
      <c r="J584" s="27"/>
      <c r="K584" s="28"/>
      <c r="L584" s="27"/>
      <c r="M584" s="28"/>
      <c r="N584" s="27"/>
      <c r="O584" s="28"/>
      <c r="P584" s="27"/>
      <c r="Q584" s="28"/>
      <c r="R584" s="27"/>
      <c r="S584" s="28"/>
      <c r="T584" s="28"/>
      <c r="U584" s="27"/>
      <c r="V584" s="28"/>
      <c r="W584" s="27"/>
      <c r="X584" s="28"/>
      <c r="Y584" s="27"/>
      <c r="Z584" s="27"/>
      <c r="AA584" s="27"/>
      <c r="AB584" s="27"/>
      <c r="AC584" s="29"/>
      <c r="AD584" s="31" t="s">
        <v>1233</v>
      </c>
      <c r="AE584" s="31" t="s">
        <v>452</v>
      </c>
      <c r="AF584" s="26"/>
      <c r="AG584" s="30">
        <f>SUM(F584,H584,J584,L584,N584,P584,R584,U584,W584,Y584,Z584,AA584,AB584)</f>
        <v>0</v>
      </c>
      <c r="AH584" s="30">
        <f t="shared" si="36"/>
        <v>0</v>
      </c>
      <c r="AI584" s="28">
        <f>SUM(G584,I584,K584,M584,O584,Q584,S584,T584,V584,X584)</f>
        <v>0</v>
      </c>
      <c r="AJ584" s="39">
        <f t="shared" si="37"/>
        <v>0</v>
      </c>
      <c r="AK584" s="40">
        <f>YEAR(C584)-YEAR(B584)+1</f>
        <v>4</v>
      </c>
      <c r="AL584" s="40">
        <f t="shared" si="38"/>
        <v>1.2</v>
      </c>
      <c r="AM584" s="39">
        <f>AF584+AH584+AJ584+AL584+AC584</f>
        <v>1.2</v>
      </c>
      <c r="AN584" s="37">
        <f t="shared" si="39"/>
        <v>1.2</v>
      </c>
      <c r="AO584" s="33"/>
    </row>
    <row r="585" spans="1:41" s="8" customFormat="1" ht="15.75" x14ac:dyDescent="0.25">
      <c r="A585" s="23">
        <v>297604</v>
      </c>
      <c r="B585" s="24">
        <v>43853</v>
      </c>
      <c r="C585" s="24">
        <v>45291</v>
      </c>
      <c r="D585" s="25" t="s">
        <v>1279</v>
      </c>
      <c r="F585" s="27"/>
      <c r="G585" s="28"/>
      <c r="H585" s="27"/>
      <c r="I585" s="28"/>
      <c r="J585" s="27"/>
      <c r="K585" s="28"/>
      <c r="L585" s="27"/>
      <c r="M585" s="28"/>
      <c r="N585" s="27"/>
      <c r="O585" s="28"/>
      <c r="P585" s="27"/>
      <c r="Q585" s="28"/>
      <c r="R585" s="27"/>
      <c r="S585" s="28"/>
      <c r="T585" s="28"/>
      <c r="U585" s="27"/>
      <c r="V585" s="28"/>
      <c r="W585" s="27"/>
      <c r="X585" s="28"/>
      <c r="Y585" s="27"/>
      <c r="Z585" s="27"/>
      <c r="AA585" s="27"/>
      <c r="AB585" s="27"/>
      <c r="AC585" s="29"/>
      <c r="AD585" s="31" t="s">
        <v>1278</v>
      </c>
      <c r="AE585" s="31" t="s">
        <v>44</v>
      </c>
      <c r="AF585" s="26"/>
      <c r="AG585" s="30">
        <f>SUM(F585,H585,J585,L585,N585,P585,R585,U585,W585,Y585,Z585,AA585,AB585)</f>
        <v>0</v>
      </c>
      <c r="AH585" s="30">
        <f t="shared" si="36"/>
        <v>0</v>
      </c>
      <c r="AI585" s="28">
        <f>SUM(G585,I585,K585,M585,O585,Q585,S585,T585,V585,X585)</f>
        <v>0</v>
      </c>
      <c r="AJ585" s="39">
        <f t="shared" si="37"/>
        <v>0</v>
      </c>
      <c r="AK585" s="40">
        <f>YEAR(C585)-YEAR(B585)+1</f>
        <v>4</v>
      </c>
      <c r="AL585" s="40">
        <f t="shared" si="38"/>
        <v>1.2</v>
      </c>
      <c r="AM585" s="39">
        <f>AF585+AH585+AJ585+AL585+AC585</f>
        <v>1.2</v>
      </c>
      <c r="AN585" s="37">
        <f t="shared" si="39"/>
        <v>1.2</v>
      </c>
      <c r="AO585" s="33"/>
    </row>
    <row r="586" spans="1:41" s="8" customFormat="1" ht="15.75" x14ac:dyDescent="0.25">
      <c r="A586" s="23">
        <v>300065</v>
      </c>
      <c r="B586" s="24">
        <v>43977</v>
      </c>
      <c r="C586" s="24">
        <v>45291</v>
      </c>
      <c r="D586" s="25" t="s">
        <v>1333</v>
      </c>
      <c r="F586" s="27"/>
      <c r="G586" s="28"/>
      <c r="H586" s="27"/>
      <c r="I586" s="28"/>
      <c r="J586" s="27"/>
      <c r="K586" s="28"/>
      <c r="L586" s="27"/>
      <c r="M586" s="28"/>
      <c r="N586" s="27"/>
      <c r="O586" s="28"/>
      <c r="P586" s="27"/>
      <c r="Q586" s="28"/>
      <c r="R586" s="27"/>
      <c r="S586" s="28"/>
      <c r="T586" s="28"/>
      <c r="U586" s="27"/>
      <c r="V586" s="28"/>
      <c r="W586" s="27"/>
      <c r="X586" s="28"/>
      <c r="Y586" s="27"/>
      <c r="Z586" s="27"/>
      <c r="AA586" s="27"/>
      <c r="AB586" s="27"/>
      <c r="AC586" s="29"/>
      <c r="AD586" s="31" t="s">
        <v>1332</v>
      </c>
      <c r="AE586" s="31" t="s">
        <v>315</v>
      </c>
      <c r="AF586" s="26"/>
      <c r="AG586" s="30">
        <f>SUM(F586,H586,J586,L586,N586,P586,R586,U586,W586,Y586,Z586,AA586,AB586)</f>
        <v>0</v>
      </c>
      <c r="AH586" s="30">
        <f t="shared" si="36"/>
        <v>0</v>
      </c>
      <c r="AI586" s="28">
        <f>SUM(G586,I586,K586,M586,O586,Q586,S586,T586,V586,X586)</f>
        <v>0</v>
      </c>
      <c r="AJ586" s="39">
        <f t="shared" si="37"/>
        <v>0</v>
      </c>
      <c r="AK586" s="40">
        <f>YEAR(C586)-YEAR(B586)+1</f>
        <v>4</v>
      </c>
      <c r="AL586" s="40">
        <f t="shared" si="38"/>
        <v>1.2</v>
      </c>
      <c r="AM586" s="39">
        <f>AF586+AH586+AJ586+AL586+AC586</f>
        <v>1.2</v>
      </c>
      <c r="AN586" s="37">
        <f t="shared" si="39"/>
        <v>1.2</v>
      </c>
      <c r="AO586" s="33"/>
    </row>
    <row r="587" spans="1:41" s="8" customFormat="1" ht="15.75" x14ac:dyDescent="0.25">
      <c r="A587" s="23">
        <v>301159</v>
      </c>
      <c r="B587" s="24">
        <v>43999</v>
      </c>
      <c r="C587" s="24">
        <v>45291</v>
      </c>
      <c r="D587" s="25" t="s">
        <v>1335</v>
      </c>
      <c r="F587" s="27"/>
      <c r="G587" s="28"/>
      <c r="H587" s="27"/>
      <c r="I587" s="28"/>
      <c r="J587" s="27"/>
      <c r="K587" s="28"/>
      <c r="L587" s="27"/>
      <c r="M587" s="28"/>
      <c r="N587" s="27"/>
      <c r="O587" s="28"/>
      <c r="P587" s="27"/>
      <c r="Q587" s="28"/>
      <c r="R587" s="27"/>
      <c r="S587" s="28"/>
      <c r="T587" s="28"/>
      <c r="U587" s="27"/>
      <c r="V587" s="28"/>
      <c r="W587" s="27"/>
      <c r="X587" s="28"/>
      <c r="Y587" s="27"/>
      <c r="Z587" s="27"/>
      <c r="AA587" s="27"/>
      <c r="AB587" s="27"/>
      <c r="AC587" s="29"/>
      <c r="AD587" s="31" t="s">
        <v>1334</v>
      </c>
      <c r="AE587" s="31" t="s">
        <v>315</v>
      </c>
      <c r="AF587" s="26"/>
      <c r="AG587" s="30">
        <f>SUM(F587,H587,J587,L587,N587,P587,R587,U587,W587,Y587,Z587,AA587,AB587)</f>
        <v>0</v>
      </c>
      <c r="AH587" s="30">
        <f t="shared" si="36"/>
        <v>0</v>
      </c>
      <c r="AI587" s="28">
        <f>SUM(G587,I587,K587,M587,O587,Q587,S587,T587,V587,X587)</f>
        <v>0</v>
      </c>
      <c r="AJ587" s="39">
        <f t="shared" si="37"/>
        <v>0</v>
      </c>
      <c r="AK587" s="40">
        <f>YEAR(C587)-YEAR(B587)+1</f>
        <v>4</v>
      </c>
      <c r="AL587" s="40">
        <f t="shared" si="38"/>
        <v>1.2</v>
      </c>
      <c r="AM587" s="39">
        <f>AF587+AH587+AJ587+AL587+AC587</f>
        <v>1.2</v>
      </c>
      <c r="AN587" s="37">
        <f t="shared" si="39"/>
        <v>1.2</v>
      </c>
      <c r="AO587" s="33"/>
    </row>
    <row r="588" spans="1:41" s="8" customFormat="1" ht="15.75" x14ac:dyDescent="0.25">
      <c r="A588" s="23">
        <v>297475</v>
      </c>
      <c r="B588" s="24">
        <v>43848</v>
      </c>
      <c r="C588" s="24">
        <v>45291</v>
      </c>
      <c r="D588" s="25" t="s">
        <v>1350</v>
      </c>
      <c r="F588" s="27"/>
      <c r="G588" s="28"/>
      <c r="H588" s="27"/>
      <c r="I588" s="28"/>
      <c r="J588" s="27"/>
      <c r="K588" s="28"/>
      <c r="L588" s="27"/>
      <c r="M588" s="28"/>
      <c r="N588" s="27"/>
      <c r="O588" s="28"/>
      <c r="P588" s="27"/>
      <c r="Q588" s="28"/>
      <c r="R588" s="27"/>
      <c r="S588" s="28"/>
      <c r="T588" s="28"/>
      <c r="U588" s="27"/>
      <c r="V588" s="28"/>
      <c r="W588" s="27"/>
      <c r="X588" s="28"/>
      <c r="Y588" s="27"/>
      <c r="Z588" s="27"/>
      <c r="AA588" s="27"/>
      <c r="AB588" s="27"/>
      <c r="AC588" s="29"/>
      <c r="AD588" s="31" t="s">
        <v>1349</v>
      </c>
      <c r="AE588" s="31" t="s">
        <v>1267</v>
      </c>
      <c r="AF588" s="26"/>
      <c r="AG588" s="30">
        <f>SUM(F588,H588,J588,L588,N588,P588,R588,U588,W588,Y588,Z588,AA588,AB588)</f>
        <v>0</v>
      </c>
      <c r="AH588" s="30">
        <f t="shared" si="36"/>
        <v>0</v>
      </c>
      <c r="AI588" s="28">
        <f>SUM(G588,I588,K588,M588,O588,Q588,S588,T588,V588,X588)</f>
        <v>0</v>
      </c>
      <c r="AJ588" s="39">
        <f t="shared" si="37"/>
        <v>0</v>
      </c>
      <c r="AK588" s="40">
        <f>YEAR(C588)-YEAR(B588)+1</f>
        <v>4</v>
      </c>
      <c r="AL588" s="40">
        <f t="shared" si="38"/>
        <v>1.2</v>
      </c>
      <c r="AM588" s="39">
        <f>AF588+AH588+AJ588+AL588+AC588</f>
        <v>1.2</v>
      </c>
      <c r="AN588" s="37">
        <f t="shared" si="39"/>
        <v>1.2</v>
      </c>
      <c r="AO588" s="33"/>
    </row>
    <row r="589" spans="1:41" s="8" customFormat="1" ht="15.75" x14ac:dyDescent="0.25">
      <c r="A589" s="23">
        <v>272339</v>
      </c>
      <c r="B589" s="24">
        <v>43985</v>
      </c>
      <c r="C589" s="24">
        <v>45291</v>
      </c>
      <c r="D589" s="25" t="s">
        <v>1376</v>
      </c>
      <c r="F589" s="27"/>
      <c r="G589" s="28"/>
      <c r="H589" s="27"/>
      <c r="I589" s="28"/>
      <c r="J589" s="27"/>
      <c r="K589" s="28"/>
      <c r="L589" s="27"/>
      <c r="M589" s="28"/>
      <c r="N589" s="27"/>
      <c r="O589" s="28"/>
      <c r="P589" s="27"/>
      <c r="Q589" s="28"/>
      <c r="R589" s="27"/>
      <c r="S589" s="28"/>
      <c r="T589" s="28"/>
      <c r="U589" s="27"/>
      <c r="V589" s="28"/>
      <c r="W589" s="27"/>
      <c r="X589" s="28"/>
      <c r="Y589" s="27"/>
      <c r="Z589" s="27"/>
      <c r="AA589" s="27"/>
      <c r="AB589" s="27"/>
      <c r="AC589" s="29"/>
      <c r="AD589" s="31" t="s">
        <v>1375</v>
      </c>
      <c r="AE589" s="31" t="s">
        <v>81</v>
      </c>
      <c r="AF589" s="26"/>
      <c r="AG589" s="30">
        <f>SUM(F589,H589,J589,L589,N589,P589,R589,U589,W589,Y589,Z589,AA589,AB589)</f>
        <v>0</v>
      </c>
      <c r="AH589" s="30">
        <f t="shared" si="36"/>
        <v>0</v>
      </c>
      <c r="AI589" s="28">
        <f>SUM(G589,I589,K589,M589,O589,Q589,S589,T589,V589,X589)</f>
        <v>0</v>
      </c>
      <c r="AJ589" s="39">
        <f t="shared" si="37"/>
        <v>0</v>
      </c>
      <c r="AK589" s="40">
        <f>YEAR(C589)-YEAR(B589)+1</f>
        <v>4</v>
      </c>
      <c r="AL589" s="40">
        <f t="shared" si="38"/>
        <v>1.2</v>
      </c>
      <c r="AM589" s="39">
        <f>AF589+AH589+AJ589+AL589+AC589</f>
        <v>1.2</v>
      </c>
      <c r="AN589" s="37">
        <f t="shared" si="39"/>
        <v>1.2</v>
      </c>
      <c r="AO589" s="33"/>
    </row>
    <row r="590" spans="1:41" s="8" customFormat="1" ht="15.75" x14ac:dyDescent="0.25">
      <c r="A590" s="23">
        <v>297283</v>
      </c>
      <c r="B590" s="24">
        <v>43839</v>
      </c>
      <c r="C590" s="24">
        <v>45291</v>
      </c>
      <c r="D590" s="25" t="s">
        <v>1393</v>
      </c>
      <c r="F590" s="27"/>
      <c r="G590" s="28"/>
      <c r="H590" s="27"/>
      <c r="I590" s="28"/>
      <c r="J590" s="27"/>
      <c r="K590" s="28"/>
      <c r="L590" s="27"/>
      <c r="M590" s="28"/>
      <c r="N590" s="27"/>
      <c r="O590" s="28"/>
      <c r="P590" s="27"/>
      <c r="Q590" s="28"/>
      <c r="R590" s="27"/>
      <c r="S590" s="28"/>
      <c r="T590" s="28"/>
      <c r="U590" s="27"/>
      <c r="V590" s="28"/>
      <c r="W590" s="27"/>
      <c r="X590" s="28"/>
      <c r="Y590" s="27"/>
      <c r="Z590" s="27"/>
      <c r="AA590" s="27"/>
      <c r="AB590" s="27"/>
      <c r="AC590" s="29"/>
      <c r="AD590" s="31" t="s">
        <v>1392</v>
      </c>
      <c r="AE590" s="31" t="s">
        <v>443</v>
      </c>
      <c r="AF590" s="26"/>
      <c r="AG590" s="30">
        <f>SUM(F590,H590,J590,L590,N590,P590,R590,U590,W590,Y590,Z590,AA590,AB590)</f>
        <v>0</v>
      </c>
      <c r="AH590" s="30">
        <f t="shared" si="36"/>
        <v>0</v>
      </c>
      <c r="AI590" s="28">
        <f>SUM(G590,I590,K590,M590,O590,Q590,S590,T590,V590,X590)</f>
        <v>0</v>
      </c>
      <c r="AJ590" s="39">
        <f t="shared" si="37"/>
        <v>0</v>
      </c>
      <c r="AK590" s="40">
        <f>YEAR(C590)-YEAR(B590)+1</f>
        <v>4</v>
      </c>
      <c r="AL590" s="40">
        <f t="shared" si="38"/>
        <v>1.2</v>
      </c>
      <c r="AM590" s="39">
        <f>AF590+AH590+AJ590+AL590+AC590</f>
        <v>1.2</v>
      </c>
      <c r="AN590" s="37">
        <f t="shared" si="39"/>
        <v>1.2</v>
      </c>
      <c r="AO590" s="33"/>
    </row>
    <row r="591" spans="1:41" s="8" customFormat="1" ht="15.75" x14ac:dyDescent="0.25">
      <c r="A591" s="23">
        <v>301350</v>
      </c>
      <c r="B591" s="24">
        <v>44001</v>
      </c>
      <c r="C591" s="24">
        <v>45291</v>
      </c>
      <c r="D591" s="25" t="s">
        <v>1434</v>
      </c>
      <c r="F591" s="27"/>
      <c r="G591" s="28"/>
      <c r="H591" s="27"/>
      <c r="I591" s="28"/>
      <c r="J591" s="27"/>
      <c r="K591" s="28"/>
      <c r="L591" s="27"/>
      <c r="M591" s="28"/>
      <c r="N591" s="27"/>
      <c r="O591" s="28"/>
      <c r="P591" s="27"/>
      <c r="Q591" s="28"/>
      <c r="R591" s="27"/>
      <c r="S591" s="28"/>
      <c r="T591" s="28"/>
      <c r="U591" s="27"/>
      <c r="V591" s="28"/>
      <c r="W591" s="27"/>
      <c r="X591" s="28"/>
      <c r="Y591" s="27"/>
      <c r="Z591" s="27"/>
      <c r="AA591" s="27"/>
      <c r="AB591" s="27"/>
      <c r="AC591" s="29"/>
      <c r="AD591" s="31" t="s">
        <v>1431</v>
      </c>
      <c r="AE591" s="31" t="s">
        <v>1433</v>
      </c>
      <c r="AF591" s="26"/>
      <c r="AG591" s="30">
        <f>SUM(F591,H591,J591,L591,N591,P591,R591,U591,W591,Y591,Z591,AA591,AB591)</f>
        <v>0</v>
      </c>
      <c r="AH591" s="30">
        <f t="shared" si="36"/>
        <v>0</v>
      </c>
      <c r="AI591" s="28">
        <f>SUM(G591,I591,K591,M591,O591,Q591,S591,T591,V591,X591)</f>
        <v>0</v>
      </c>
      <c r="AJ591" s="39">
        <f t="shared" si="37"/>
        <v>0</v>
      </c>
      <c r="AK591" s="40">
        <f>YEAR(C591)-YEAR(B591)+1</f>
        <v>4</v>
      </c>
      <c r="AL591" s="40">
        <f t="shared" si="38"/>
        <v>1.2</v>
      </c>
      <c r="AM591" s="39">
        <f>AF591+AH591+AJ591+AL591+AC591</f>
        <v>1.2</v>
      </c>
      <c r="AN591" s="37">
        <f t="shared" si="39"/>
        <v>1.2</v>
      </c>
      <c r="AO591" s="33"/>
    </row>
    <row r="592" spans="1:41" s="8" customFormat="1" ht="15.75" x14ac:dyDescent="0.25">
      <c r="A592" s="23">
        <v>300326</v>
      </c>
      <c r="B592" s="24">
        <v>43985</v>
      </c>
      <c r="C592" s="24">
        <v>45291</v>
      </c>
      <c r="D592" s="25" t="s">
        <v>1476</v>
      </c>
      <c r="F592" s="27"/>
      <c r="G592" s="28"/>
      <c r="H592" s="27"/>
      <c r="I592" s="28"/>
      <c r="J592" s="27"/>
      <c r="K592" s="28"/>
      <c r="L592" s="27"/>
      <c r="M592" s="28"/>
      <c r="N592" s="27"/>
      <c r="O592" s="28"/>
      <c r="P592" s="27"/>
      <c r="Q592" s="28"/>
      <c r="R592" s="27"/>
      <c r="S592" s="28"/>
      <c r="T592" s="28"/>
      <c r="U592" s="27"/>
      <c r="V592" s="28"/>
      <c r="W592" s="27"/>
      <c r="X592" s="28"/>
      <c r="Y592" s="27"/>
      <c r="Z592" s="27"/>
      <c r="AA592" s="27"/>
      <c r="AB592" s="27"/>
      <c r="AC592" s="29"/>
      <c r="AD592" s="31" t="s">
        <v>1475</v>
      </c>
      <c r="AE592" s="31" t="s">
        <v>40</v>
      </c>
      <c r="AF592" s="26"/>
      <c r="AG592" s="30">
        <f>SUM(F592,H592,J592,L592,N592,P592,R592,U592,W592,Y592,Z592,AA592,AB592)</f>
        <v>0</v>
      </c>
      <c r="AH592" s="30">
        <f t="shared" si="36"/>
        <v>0</v>
      </c>
      <c r="AI592" s="28">
        <f>SUM(G592,I592,K592,M592,O592,Q592,S592,T592,V592,X592)</f>
        <v>0</v>
      </c>
      <c r="AJ592" s="39">
        <f t="shared" si="37"/>
        <v>0</v>
      </c>
      <c r="AK592" s="40">
        <f>YEAR(C592)-YEAR(B592)+1</f>
        <v>4</v>
      </c>
      <c r="AL592" s="40">
        <f t="shared" si="38"/>
        <v>1.2</v>
      </c>
      <c r="AM592" s="39">
        <f>AF592+AH592+AJ592+AL592+AC592</f>
        <v>1.2</v>
      </c>
      <c r="AN592" s="37">
        <f t="shared" si="39"/>
        <v>1.2</v>
      </c>
      <c r="AO592" s="33"/>
    </row>
    <row r="593" spans="1:41" s="8" customFormat="1" ht="15.75" x14ac:dyDescent="0.25">
      <c r="A593" s="23">
        <v>304088</v>
      </c>
      <c r="B593" s="24">
        <v>44034</v>
      </c>
      <c r="C593" s="24">
        <v>45291</v>
      </c>
      <c r="D593" s="25" t="s">
        <v>1497</v>
      </c>
      <c r="F593" s="27"/>
      <c r="G593" s="28"/>
      <c r="H593" s="27"/>
      <c r="I593" s="28"/>
      <c r="J593" s="27"/>
      <c r="K593" s="28"/>
      <c r="L593" s="27"/>
      <c r="M593" s="28"/>
      <c r="N593" s="27"/>
      <c r="O593" s="28"/>
      <c r="P593" s="27"/>
      <c r="Q593" s="28"/>
      <c r="R593" s="27"/>
      <c r="S593" s="28"/>
      <c r="T593" s="28"/>
      <c r="U593" s="27"/>
      <c r="V593" s="28"/>
      <c r="W593" s="27"/>
      <c r="X593" s="28"/>
      <c r="Y593" s="27"/>
      <c r="Z593" s="27"/>
      <c r="AA593" s="27"/>
      <c r="AB593" s="27"/>
      <c r="AC593" s="29"/>
      <c r="AD593" s="31" t="s">
        <v>1495</v>
      </c>
      <c r="AE593" s="31" t="s">
        <v>1496</v>
      </c>
      <c r="AF593" s="26"/>
      <c r="AG593" s="30">
        <f>SUM(F593,H593,J593,L593,N593,P593,R593,U593,W593,Y593,Z593,AA593,AB593)</f>
        <v>0</v>
      </c>
      <c r="AH593" s="30">
        <f t="shared" si="36"/>
        <v>0</v>
      </c>
      <c r="AI593" s="28">
        <f>SUM(G593,I593,K593,M593,O593,Q593,S593,T593,V593,X593)</f>
        <v>0</v>
      </c>
      <c r="AJ593" s="39">
        <f t="shared" si="37"/>
        <v>0</v>
      </c>
      <c r="AK593" s="40">
        <f>YEAR(C593)-YEAR(B593)+1</f>
        <v>4</v>
      </c>
      <c r="AL593" s="40">
        <f t="shared" si="38"/>
        <v>1.2</v>
      </c>
      <c r="AM593" s="39">
        <f>AF593+AH593+AJ593+AL593+AC593</f>
        <v>1.2</v>
      </c>
      <c r="AN593" s="37">
        <f t="shared" si="39"/>
        <v>1.2</v>
      </c>
      <c r="AO593" s="33"/>
    </row>
    <row r="594" spans="1:41" s="8" customFormat="1" ht="15.75" x14ac:dyDescent="0.25">
      <c r="A594" s="23">
        <v>303992</v>
      </c>
      <c r="B594" s="24">
        <v>44033</v>
      </c>
      <c r="C594" s="24">
        <v>45291</v>
      </c>
      <c r="D594" s="25" t="s">
        <v>1516</v>
      </c>
      <c r="F594" s="27"/>
      <c r="G594" s="28"/>
      <c r="H594" s="27"/>
      <c r="I594" s="28"/>
      <c r="J594" s="27"/>
      <c r="K594" s="28"/>
      <c r="L594" s="27"/>
      <c r="M594" s="28"/>
      <c r="N594" s="27"/>
      <c r="O594" s="28"/>
      <c r="P594" s="27"/>
      <c r="Q594" s="28"/>
      <c r="R594" s="27"/>
      <c r="S594" s="28"/>
      <c r="T594" s="28"/>
      <c r="U594" s="27"/>
      <c r="V594" s="28"/>
      <c r="W594" s="27"/>
      <c r="X594" s="28"/>
      <c r="Y594" s="27"/>
      <c r="Z594" s="27"/>
      <c r="AA594" s="27"/>
      <c r="AB594" s="27"/>
      <c r="AC594" s="29"/>
      <c r="AD594" s="31" t="s">
        <v>1512</v>
      </c>
      <c r="AE594" s="31" t="s">
        <v>64</v>
      </c>
      <c r="AF594" s="26"/>
      <c r="AG594" s="30">
        <f>SUM(F594,H594,J594,L594,N594,P594,R594,U594,W594,Y594,Z594,AA594,AB594)</f>
        <v>0</v>
      </c>
      <c r="AH594" s="30">
        <f t="shared" si="36"/>
        <v>0</v>
      </c>
      <c r="AI594" s="28">
        <f>SUM(G594,I594,K594,M594,O594,Q594,S594,T594,V594,X594)</f>
        <v>0</v>
      </c>
      <c r="AJ594" s="39">
        <f t="shared" si="37"/>
        <v>0</v>
      </c>
      <c r="AK594" s="40">
        <f>YEAR(C594)-YEAR(B594)+1</f>
        <v>4</v>
      </c>
      <c r="AL594" s="40">
        <f t="shared" si="38"/>
        <v>1.2</v>
      </c>
      <c r="AM594" s="39">
        <f>AF594+AH594+AJ594+AL594+AC594</f>
        <v>1.2</v>
      </c>
      <c r="AN594" s="37">
        <f t="shared" si="39"/>
        <v>1.2</v>
      </c>
      <c r="AO594" s="33"/>
    </row>
    <row r="595" spans="1:41" s="8" customFormat="1" ht="15.75" x14ac:dyDescent="0.25">
      <c r="A595" s="23">
        <v>306829</v>
      </c>
      <c r="B595" s="24">
        <v>44101</v>
      </c>
      <c r="C595" s="24">
        <v>45291</v>
      </c>
      <c r="D595" s="25" t="s">
        <v>1522</v>
      </c>
      <c r="F595" s="27"/>
      <c r="G595" s="28"/>
      <c r="H595" s="27"/>
      <c r="I595" s="28"/>
      <c r="J595" s="27"/>
      <c r="K595" s="28"/>
      <c r="L595" s="27"/>
      <c r="M595" s="28"/>
      <c r="N595" s="27"/>
      <c r="O595" s="28"/>
      <c r="P595" s="27"/>
      <c r="Q595" s="28"/>
      <c r="R595" s="27"/>
      <c r="S595" s="28"/>
      <c r="T595" s="28"/>
      <c r="U595" s="27"/>
      <c r="V595" s="28"/>
      <c r="W595" s="27"/>
      <c r="X595" s="28"/>
      <c r="Y595" s="27"/>
      <c r="Z595" s="27"/>
      <c r="AA595" s="27"/>
      <c r="AB595" s="27"/>
      <c r="AC595" s="29"/>
      <c r="AD595" s="31" t="s">
        <v>1519</v>
      </c>
      <c r="AE595" s="31" t="s">
        <v>40</v>
      </c>
      <c r="AF595" s="26"/>
      <c r="AG595" s="30">
        <f>SUM(F595,H595,J595,L595,N595,P595,R595,U595,W595,Y595,Z595,AA595,AB595)</f>
        <v>0</v>
      </c>
      <c r="AH595" s="30">
        <f t="shared" si="36"/>
        <v>0</v>
      </c>
      <c r="AI595" s="28">
        <f>SUM(G595,I595,K595,M595,O595,Q595,S595,T595,V595,X595)</f>
        <v>0</v>
      </c>
      <c r="AJ595" s="39">
        <f t="shared" si="37"/>
        <v>0</v>
      </c>
      <c r="AK595" s="40">
        <f>YEAR(C595)-YEAR(B595)+1</f>
        <v>4</v>
      </c>
      <c r="AL595" s="40">
        <f t="shared" si="38"/>
        <v>1.2</v>
      </c>
      <c r="AM595" s="39">
        <f>AF595+AH595+AJ595+AL595+AC595</f>
        <v>1.2</v>
      </c>
      <c r="AN595" s="37">
        <f t="shared" si="39"/>
        <v>1.2</v>
      </c>
      <c r="AO595" s="33"/>
    </row>
    <row r="596" spans="1:41" s="8" customFormat="1" ht="15.75" x14ac:dyDescent="0.25">
      <c r="A596" s="23">
        <v>308079</v>
      </c>
      <c r="B596" s="24">
        <v>44131</v>
      </c>
      <c r="C596" s="24">
        <v>45291</v>
      </c>
      <c r="D596" s="25" t="s">
        <v>1566</v>
      </c>
      <c r="F596" s="27"/>
      <c r="G596" s="28"/>
      <c r="H596" s="27"/>
      <c r="I596" s="28"/>
      <c r="J596" s="27"/>
      <c r="K596" s="28"/>
      <c r="L596" s="27"/>
      <c r="M596" s="28"/>
      <c r="N596" s="27"/>
      <c r="O596" s="28"/>
      <c r="P596" s="27"/>
      <c r="Q596" s="28"/>
      <c r="R596" s="27"/>
      <c r="S596" s="28"/>
      <c r="T596" s="28"/>
      <c r="U596" s="27"/>
      <c r="V596" s="28"/>
      <c r="W596" s="27"/>
      <c r="X596" s="28"/>
      <c r="Y596" s="27"/>
      <c r="Z596" s="27"/>
      <c r="AA596" s="27"/>
      <c r="AB596" s="27"/>
      <c r="AC596" s="29"/>
      <c r="AD596" s="31" t="s">
        <v>1563</v>
      </c>
      <c r="AE596" s="31" t="s">
        <v>1565</v>
      </c>
      <c r="AF596" s="26"/>
      <c r="AG596" s="30">
        <f>SUM(F596,H596,J596,L596,N596,P596,R596,U596,W596,Y596,Z596,AA596,AB596)</f>
        <v>0</v>
      </c>
      <c r="AH596" s="30">
        <f t="shared" si="36"/>
        <v>0</v>
      </c>
      <c r="AI596" s="28">
        <f>SUM(G596,I596,K596,M596,O596,Q596,S596,T596,V596,X596)</f>
        <v>0</v>
      </c>
      <c r="AJ596" s="39">
        <f t="shared" si="37"/>
        <v>0</v>
      </c>
      <c r="AK596" s="40">
        <f>YEAR(C596)-YEAR(B596)+1</f>
        <v>4</v>
      </c>
      <c r="AL596" s="40">
        <f t="shared" si="38"/>
        <v>1.2</v>
      </c>
      <c r="AM596" s="39">
        <f>AF596+AH596+AJ596+AL596+AC596</f>
        <v>1.2</v>
      </c>
      <c r="AN596" s="37">
        <f t="shared" si="39"/>
        <v>1.2</v>
      </c>
      <c r="AO596" s="33"/>
    </row>
    <row r="597" spans="1:41" s="8" customFormat="1" ht="15.75" x14ac:dyDescent="0.25">
      <c r="A597" s="23">
        <v>100405</v>
      </c>
      <c r="B597" s="24">
        <v>43880</v>
      </c>
      <c r="C597" s="24">
        <v>45291</v>
      </c>
      <c r="D597" s="25" t="s">
        <v>1594</v>
      </c>
      <c r="F597" s="27"/>
      <c r="G597" s="28"/>
      <c r="H597" s="27"/>
      <c r="I597" s="28"/>
      <c r="J597" s="27"/>
      <c r="K597" s="28"/>
      <c r="L597" s="27"/>
      <c r="M597" s="28"/>
      <c r="N597" s="27"/>
      <c r="O597" s="28"/>
      <c r="P597" s="27"/>
      <c r="Q597" s="28"/>
      <c r="R597" s="27"/>
      <c r="S597" s="28"/>
      <c r="T597" s="28"/>
      <c r="U597" s="27"/>
      <c r="V597" s="28"/>
      <c r="W597" s="27"/>
      <c r="X597" s="28"/>
      <c r="Y597" s="27"/>
      <c r="Z597" s="27"/>
      <c r="AA597" s="27"/>
      <c r="AB597" s="27"/>
      <c r="AC597" s="29"/>
      <c r="AD597" s="31" t="s">
        <v>1592</v>
      </c>
      <c r="AE597" s="31" t="s">
        <v>44</v>
      </c>
      <c r="AF597" s="26"/>
      <c r="AG597" s="30">
        <f>SUM(F597,H597,J597,L597,N597,P597,R597,U597,W597,Y597,Z597,AA597,AB597)</f>
        <v>0</v>
      </c>
      <c r="AH597" s="30">
        <f t="shared" si="36"/>
        <v>0</v>
      </c>
      <c r="AI597" s="28">
        <f>SUM(G597,I597,K597,M597,O597,Q597,S597,T597,V597,X597)</f>
        <v>0</v>
      </c>
      <c r="AJ597" s="39">
        <f t="shared" si="37"/>
        <v>0</v>
      </c>
      <c r="AK597" s="40">
        <f>YEAR(C597)-YEAR(B597)+1</f>
        <v>4</v>
      </c>
      <c r="AL597" s="40">
        <f t="shared" si="38"/>
        <v>1.2</v>
      </c>
      <c r="AM597" s="39">
        <f>AF597+AH597+AJ597+AL597+AC597</f>
        <v>1.2</v>
      </c>
      <c r="AN597" s="37">
        <f t="shared" si="39"/>
        <v>1.2</v>
      </c>
      <c r="AO597" s="33"/>
    </row>
    <row r="598" spans="1:41" s="8" customFormat="1" ht="15.75" x14ac:dyDescent="0.25">
      <c r="A598" s="23">
        <v>297754</v>
      </c>
      <c r="B598" s="24">
        <v>43859</v>
      </c>
      <c r="C598" s="24">
        <v>45291</v>
      </c>
      <c r="D598" s="25" t="s">
        <v>1635</v>
      </c>
      <c r="F598" s="27"/>
      <c r="G598" s="28"/>
      <c r="H598" s="27"/>
      <c r="I598" s="28"/>
      <c r="J598" s="27"/>
      <c r="K598" s="28"/>
      <c r="L598" s="27"/>
      <c r="M598" s="28"/>
      <c r="N598" s="27"/>
      <c r="O598" s="28"/>
      <c r="P598" s="27"/>
      <c r="Q598" s="28"/>
      <c r="R598" s="27"/>
      <c r="S598" s="28"/>
      <c r="T598" s="28"/>
      <c r="U598" s="27"/>
      <c r="V598" s="28"/>
      <c r="W598" s="27"/>
      <c r="X598" s="28"/>
      <c r="Y598" s="27"/>
      <c r="Z598" s="27"/>
      <c r="AA598" s="27"/>
      <c r="AB598" s="27"/>
      <c r="AC598" s="29"/>
      <c r="AD598" s="31" t="s">
        <v>1633</v>
      </c>
      <c r="AE598" s="31" t="s">
        <v>1634</v>
      </c>
      <c r="AF598" s="26"/>
      <c r="AG598" s="30">
        <f>SUM(F598,H598,J598,L598,N598,P598,R598,U598,W598,Y598,Z598,AA598,AB598)</f>
        <v>0</v>
      </c>
      <c r="AH598" s="30">
        <f t="shared" si="36"/>
        <v>0</v>
      </c>
      <c r="AI598" s="28">
        <f>SUM(G598,I598,K598,M598,O598,Q598,S598,T598,V598,X598)</f>
        <v>0</v>
      </c>
      <c r="AJ598" s="39">
        <f t="shared" si="37"/>
        <v>0</v>
      </c>
      <c r="AK598" s="40">
        <f>YEAR(C598)-YEAR(B598)+1</f>
        <v>4</v>
      </c>
      <c r="AL598" s="40">
        <f t="shared" si="38"/>
        <v>1.2</v>
      </c>
      <c r="AM598" s="39">
        <f>AF598+AH598+AJ598+AL598+AC598</f>
        <v>1.2</v>
      </c>
      <c r="AN598" s="37">
        <f t="shared" si="39"/>
        <v>1.2</v>
      </c>
      <c r="AO598" s="33"/>
    </row>
    <row r="599" spans="1:41" s="8" customFormat="1" ht="15.75" x14ac:dyDescent="0.25">
      <c r="A599" s="23">
        <v>303401</v>
      </c>
      <c r="B599" s="24">
        <v>44026</v>
      </c>
      <c r="C599" s="24">
        <v>45291</v>
      </c>
      <c r="D599" s="25" t="s">
        <v>1665</v>
      </c>
      <c r="F599" s="27"/>
      <c r="G599" s="28"/>
      <c r="H599" s="27"/>
      <c r="I599" s="28"/>
      <c r="J599" s="27"/>
      <c r="K599" s="28"/>
      <c r="L599" s="27"/>
      <c r="M599" s="28"/>
      <c r="N599" s="27"/>
      <c r="O599" s="28"/>
      <c r="P599" s="27"/>
      <c r="Q599" s="28"/>
      <c r="R599" s="27"/>
      <c r="S599" s="28"/>
      <c r="T599" s="28"/>
      <c r="U599" s="27"/>
      <c r="V599" s="28"/>
      <c r="W599" s="27"/>
      <c r="X599" s="28"/>
      <c r="Y599" s="27"/>
      <c r="Z599" s="27"/>
      <c r="AA599" s="27"/>
      <c r="AB599" s="27"/>
      <c r="AC599" s="29"/>
      <c r="AD599" s="31" t="s">
        <v>1664</v>
      </c>
      <c r="AE599" s="31" t="s">
        <v>293</v>
      </c>
      <c r="AF599" s="26"/>
      <c r="AG599" s="30">
        <f>SUM(F599,H599,J599,L599,N599,P599,R599,U599,W599,Y599,Z599,AA599,AB599)</f>
        <v>0</v>
      </c>
      <c r="AH599" s="30">
        <f t="shared" si="36"/>
        <v>0</v>
      </c>
      <c r="AI599" s="28">
        <f>SUM(G599,I599,K599,M599,O599,Q599,S599,T599,V599,X599)</f>
        <v>0</v>
      </c>
      <c r="AJ599" s="39">
        <f t="shared" si="37"/>
        <v>0</v>
      </c>
      <c r="AK599" s="40">
        <f>YEAR(C599)-YEAR(B599)+1</f>
        <v>4</v>
      </c>
      <c r="AL599" s="40">
        <f t="shared" si="38"/>
        <v>1.2</v>
      </c>
      <c r="AM599" s="39">
        <f>AF599+AH599+AJ599+AL599+AC599</f>
        <v>1.2</v>
      </c>
      <c r="AN599" s="37">
        <f t="shared" si="39"/>
        <v>1.2</v>
      </c>
      <c r="AO599" s="33"/>
    </row>
    <row r="600" spans="1:41" s="8" customFormat="1" ht="15.75" x14ac:dyDescent="0.25">
      <c r="A600" s="23">
        <v>301452</v>
      </c>
      <c r="B600" s="24">
        <v>44003</v>
      </c>
      <c r="C600" s="24">
        <v>45291</v>
      </c>
      <c r="D600" s="25" t="s">
        <v>1692</v>
      </c>
      <c r="F600" s="27"/>
      <c r="G600" s="28"/>
      <c r="H600" s="27"/>
      <c r="I600" s="28"/>
      <c r="J600" s="27"/>
      <c r="K600" s="28"/>
      <c r="L600" s="27"/>
      <c r="M600" s="28"/>
      <c r="N600" s="27"/>
      <c r="O600" s="28"/>
      <c r="P600" s="27"/>
      <c r="Q600" s="28"/>
      <c r="R600" s="27"/>
      <c r="S600" s="28"/>
      <c r="T600" s="28"/>
      <c r="U600" s="27"/>
      <c r="V600" s="28"/>
      <c r="W600" s="27"/>
      <c r="X600" s="28"/>
      <c r="Y600" s="27"/>
      <c r="Z600" s="27"/>
      <c r="AA600" s="27"/>
      <c r="AB600" s="27"/>
      <c r="AC600" s="29"/>
      <c r="AD600" s="31" t="s">
        <v>1690</v>
      </c>
      <c r="AE600" s="31" t="s">
        <v>1691</v>
      </c>
      <c r="AF600" s="26"/>
      <c r="AG600" s="30">
        <f>SUM(F600,H600,J600,L600,N600,P600,R600,U600,W600,Y600,Z600,AA600,AB600)</f>
        <v>0</v>
      </c>
      <c r="AH600" s="30">
        <f t="shared" si="36"/>
        <v>0</v>
      </c>
      <c r="AI600" s="28">
        <f>SUM(G600,I600,K600,M600,O600,Q600,S600,T600,V600,X600)</f>
        <v>0</v>
      </c>
      <c r="AJ600" s="39">
        <f t="shared" si="37"/>
        <v>0</v>
      </c>
      <c r="AK600" s="40">
        <f>YEAR(C600)-YEAR(B600)+1</f>
        <v>4</v>
      </c>
      <c r="AL600" s="40">
        <f t="shared" si="38"/>
        <v>1.2</v>
      </c>
      <c r="AM600" s="39">
        <f>AF600+AH600+AJ600+AL600+AC600</f>
        <v>1.2</v>
      </c>
      <c r="AN600" s="37">
        <f t="shared" si="39"/>
        <v>1.2</v>
      </c>
      <c r="AO600" s="33"/>
    </row>
    <row r="601" spans="1:41" s="8" customFormat="1" ht="15.75" x14ac:dyDescent="0.25">
      <c r="A601" s="23">
        <v>300758</v>
      </c>
      <c r="B601" s="24">
        <v>43993</v>
      </c>
      <c r="C601" s="24">
        <v>45291</v>
      </c>
      <c r="D601" s="25" t="s">
        <v>1700</v>
      </c>
      <c r="F601" s="27"/>
      <c r="G601" s="28"/>
      <c r="H601" s="27"/>
      <c r="I601" s="28"/>
      <c r="J601" s="27"/>
      <c r="K601" s="28"/>
      <c r="L601" s="27"/>
      <c r="M601" s="28"/>
      <c r="N601" s="27"/>
      <c r="O601" s="28"/>
      <c r="P601" s="27"/>
      <c r="Q601" s="28"/>
      <c r="R601" s="27"/>
      <c r="S601" s="28"/>
      <c r="T601" s="28"/>
      <c r="U601" s="27"/>
      <c r="V601" s="28"/>
      <c r="W601" s="27"/>
      <c r="X601" s="28"/>
      <c r="Y601" s="27"/>
      <c r="Z601" s="27"/>
      <c r="AA601" s="27"/>
      <c r="AB601" s="27"/>
      <c r="AC601" s="29"/>
      <c r="AD601" s="31" t="s">
        <v>1699</v>
      </c>
      <c r="AE601" s="31" t="s">
        <v>35</v>
      </c>
      <c r="AF601" s="26"/>
      <c r="AG601" s="30">
        <f>SUM(F601,H601,J601,L601,N601,P601,R601,U601,W601,Y601,Z601,AA601,AB601)</f>
        <v>0</v>
      </c>
      <c r="AH601" s="30">
        <f t="shared" si="36"/>
        <v>0</v>
      </c>
      <c r="AI601" s="28">
        <f>SUM(G601,I601,K601,M601,O601,Q601,S601,T601,V601,X601)</f>
        <v>0</v>
      </c>
      <c r="AJ601" s="39">
        <f t="shared" si="37"/>
        <v>0</v>
      </c>
      <c r="AK601" s="40">
        <f>YEAR(C601)-YEAR(B601)+1</f>
        <v>4</v>
      </c>
      <c r="AL601" s="40">
        <f t="shared" si="38"/>
        <v>1.2</v>
      </c>
      <c r="AM601" s="39">
        <f>AF601+AH601+AJ601+AL601+AC601</f>
        <v>1.2</v>
      </c>
      <c r="AN601" s="37">
        <f t="shared" si="39"/>
        <v>1.2</v>
      </c>
      <c r="AO601" s="33"/>
    </row>
    <row r="602" spans="1:41" s="8" customFormat="1" ht="15.75" x14ac:dyDescent="0.25">
      <c r="A602" s="23">
        <v>274450</v>
      </c>
      <c r="B602" s="24">
        <v>43880</v>
      </c>
      <c r="C602" s="24">
        <v>45291</v>
      </c>
      <c r="D602" s="25" t="s">
        <v>1786</v>
      </c>
      <c r="F602" s="27"/>
      <c r="G602" s="28"/>
      <c r="H602" s="27"/>
      <c r="I602" s="28"/>
      <c r="J602" s="27"/>
      <c r="K602" s="28"/>
      <c r="L602" s="27"/>
      <c r="M602" s="28"/>
      <c r="N602" s="27"/>
      <c r="O602" s="28"/>
      <c r="P602" s="27"/>
      <c r="Q602" s="28"/>
      <c r="R602" s="27"/>
      <c r="S602" s="28"/>
      <c r="T602" s="28"/>
      <c r="U602" s="27"/>
      <c r="V602" s="28"/>
      <c r="W602" s="27"/>
      <c r="X602" s="28"/>
      <c r="Y602" s="27"/>
      <c r="Z602" s="27"/>
      <c r="AA602" s="27"/>
      <c r="AB602" s="27"/>
      <c r="AC602" s="29"/>
      <c r="AD602" s="31" t="s">
        <v>1785</v>
      </c>
      <c r="AE602" s="31" t="s">
        <v>481</v>
      </c>
      <c r="AF602" s="26"/>
      <c r="AG602" s="30">
        <f>SUM(F602,H602,J602,L602,N602,P602,R602,U602,W602,Y602,Z602,AA602,AB602)</f>
        <v>0</v>
      </c>
      <c r="AH602" s="30">
        <f t="shared" si="36"/>
        <v>0</v>
      </c>
      <c r="AI602" s="28">
        <f>SUM(G602,I602,K602,M602,O602,Q602,S602,T602,V602,X602)</f>
        <v>0</v>
      </c>
      <c r="AJ602" s="39">
        <f t="shared" si="37"/>
        <v>0</v>
      </c>
      <c r="AK602" s="40">
        <f>YEAR(C602)-YEAR(B602)+1</f>
        <v>4</v>
      </c>
      <c r="AL602" s="40">
        <f t="shared" si="38"/>
        <v>1.2</v>
      </c>
      <c r="AM602" s="39">
        <f>AF602+AH602+AJ602+AL602+AC602</f>
        <v>1.2</v>
      </c>
      <c r="AN602" s="37">
        <f t="shared" si="39"/>
        <v>1.2</v>
      </c>
      <c r="AO602" s="33"/>
    </row>
    <row r="603" spans="1:41" s="8" customFormat="1" ht="15.75" x14ac:dyDescent="0.25">
      <c r="A603" s="23">
        <v>304129</v>
      </c>
      <c r="B603" s="24">
        <v>44034</v>
      </c>
      <c r="C603" s="24">
        <v>45291</v>
      </c>
      <c r="D603" s="25" t="s">
        <v>1813</v>
      </c>
      <c r="F603" s="27"/>
      <c r="G603" s="28"/>
      <c r="H603" s="27"/>
      <c r="I603" s="28"/>
      <c r="J603" s="27"/>
      <c r="K603" s="28"/>
      <c r="L603" s="27"/>
      <c r="M603" s="28"/>
      <c r="N603" s="27"/>
      <c r="O603" s="28"/>
      <c r="P603" s="27"/>
      <c r="Q603" s="28"/>
      <c r="R603" s="27"/>
      <c r="S603" s="28"/>
      <c r="T603" s="28"/>
      <c r="U603" s="27"/>
      <c r="V603" s="28"/>
      <c r="W603" s="27"/>
      <c r="X603" s="28"/>
      <c r="Y603" s="27"/>
      <c r="Z603" s="27"/>
      <c r="AA603" s="27"/>
      <c r="AB603" s="27"/>
      <c r="AC603" s="29"/>
      <c r="AD603" s="31" t="s">
        <v>1812</v>
      </c>
      <c r="AE603" s="31" t="s">
        <v>44</v>
      </c>
      <c r="AF603" s="26"/>
      <c r="AG603" s="30">
        <f>SUM(F603,H603,J603,L603,N603,P603,R603,U603,W603,Y603,Z603,AA603,AB603)</f>
        <v>0</v>
      </c>
      <c r="AH603" s="30">
        <f t="shared" si="36"/>
        <v>0</v>
      </c>
      <c r="AI603" s="28">
        <f>SUM(G603,I603,K603,M603,O603,Q603,S603,T603,V603,X603)</f>
        <v>0</v>
      </c>
      <c r="AJ603" s="39">
        <f t="shared" si="37"/>
        <v>0</v>
      </c>
      <c r="AK603" s="40">
        <f>YEAR(C603)-YEAR(B603)+1</f>
        <v>4</v>
      </c>
      <c r="AL603" s="40">
        <f t="shared" si="38"/>
        <v>1.2</v>
      </c>
      <c r="AM603" s="39">
        <f>AF603+AH603+AJ603+AL603+AC603</f>
        <v>1.2</v>
      </c>
      <c r="AN603" s="37">
        <f t="shared" si="39"/>
        <v>1.2</v>
      </c>
      <c r="AO603" s="33"/>
    </row>
    <row r="604" spans="1:41" s="8" customFormat="1" ht="15.75" x14ac:dyDescent="0.25">
      <c r="A604" s="23">
        <v>312376</v>
      </c>
      <c r="B604" s="24">
        <v>44324</v>
      </c>
      <c r="C604" s="24">
        <v>45291</v>
      </c>
      <c r="D604" s="25" t="s">
        <v>120</v>
      </c>
      <c r="F604" s="27"/>
      <c r="G604" s="28"/>
      <c r="H604" s="27"/>
      <c r="I604" s="28"/>
      <c r="J604" s="27"/>
      <c r="K604" s="28"/>
      <c r="L604" s="27"/>
      <c r="M604" s="28"/>
      <c r="N604" s="27"/>
      <c r="O604" s="28">
        <v>0.25</v>
      </c>
      <c r="P604" s="27"/>
      <c r="Q604" s="28"/>
      <c r="R604" s="27"/>
      <c r="S604" s="28"/>
      <c r="T604" s="28"/>
      <c r="U604" s="27"/>
      <c r="V604" s="28"/>
      <c r="W604" s="27"/>
      <c r="X604" s="28"/>
      <c r="Y604" s="27"/>
      <c r="Z604" s="27"/>
      <c r="AA604" s="27"/>
      <c r="AB604" s="27"/>
      <c r="AC604" s="29"/>
      <c r="AD604" s="31" t="s">
        <v>118</v>
      </c>
      <c r="AE604" s="31" t="s">
        <v>119</v>
      </c>
      <c r="AF604" s="26"/>
      <c r="AG604" s="30">
        <f>SUM(F604,H604,J604,L604,N604,P604,R604,U604,W604,Y604,Z604,AA604,AB604)</f>
        <v>0</v>
      </c>
      <c r="AH604" s="30">
        <f t="shared" si="36"/>
        <v>0</v>
      </c>
      <c r="AI604" s="28">
        <f>SUM(G604,I604,K604,M604,O604,Q604,S604,T604,V604,X604)</f>
        <v>0.25</v>
      </c>
      <c r="AJ604" s="39">
        <f t="shared" si="37"/>
        <v>0.25</v>
      </c>
      <c r="AK604" s="40">
        <f>YEAR(C604)-YEAR(B604)+1</f>
        <v>3</v>
      </c>
      <c r="AL604" s="40">
        <f t="shared" si="38"/>
        <v>0.89999999999999991</v>
      </c>
      <c r="AM604" s="39">
        <f>AF604+AH604+AJ604+AL604+AC604</f>
        <v>1.1499999999999999</v>
      </c>
      <c r="AN604" s="37">
        <f t="shared" si="39"/>
        <v>1.1499999999999999</v>
      </c>
      <c r="AO604" s="33"/>
    </row>
    <row r="605" spans="1:41" s="8" customFormat="1" ht="15.75" x14ac:dyDescent="0.25">
      <c r="A605" s="23">
        <v>280561</v>
      </c>
      <c r="B605" s="24">
        <v>44545</v>
      </c>
      <c r="C605" s="24">
        <v>45291</v>
      </c>
      <c r="D605" s="25" t="s">
        <v>1903</v>
      </c>
      <c r="F605" s="27"/>
      <c r="G605" s="28"/>
      <c r="H605" s="27"/>
      <c r="I605" s="28"/>
      <c r="J605" s="27"/>
      <c r="K605" s="28"/>
      <c r="L605" s="27"/>
      <c r="M605" s="28"/>
      <c r="N605" s="27"/>
      <c r="O605" s="28"/>
      <c r="P605" s="27"/>
      <c r="Q605" s="28"/>
      <c r="R605" s="27"/>
      <c r="S605" s="28">
        <v>0.25</v>
      </c>
      <c r="T605" s="28"/>
      <c r="U605" s="27"/>
      <c r="V605" s="28"/>
      <c r="W605" s="27"/>
      <c r="X605" s="28"/>
      <c r="Y605" s="27"/>
      <c r="Z605" s="27"/>
      <c r="AA605" s="27"/>
      <c r="AB605" s="27"/>
      <c r="AC605" s="29"/>
      <c r="AD605" s="31" t="s">
        <v>1899</v>
      </c>
      <c r="AE605" s="31" t="s">
        <v>1902</v>
      </c>
      <c r="AF605" s="26"/>
      <c r="AG605" s="30">
        <f>SUM(F605,H605,J605,L605,N605,P605,R605,U605,W605,Y605,Z605,AA605,AB605)</f>
        <v>0</v>
      </c>
      <c r="AH605" s="30">
        <f t="shared" si="36"/>
        <v>0</v>
      </c>
      <c r="AI605" s="28">
        <f>SUM(G605,I605,K605,M605,O605,Q605,S605,T605,V605,X605)</f>
        <v>0.25</v>
      </c>
      <c r="AJ605" s="39">
        <f t="shared" si="37"/>
        <v>0.25</v>
      </c>
      <c r="AK605" s="40">
        <f>YEAR(C605)-YEAR(B605)+1</f>
        <v>3</v>
      </c>
      <c r="AL605" s="40">
        <f t="shared" si="38"/>
        <v>0.89999999999999991</v>
      </c>
      <c r="AM605" s="39">
        <f>AF605+AH605+AJ605+AL605+AC605</f>
        <v>1.1499999999999999</v>
      </c>
      <c r="AN605" s="37">
        <f t="shared" si="39"/>
        <v>1.1499999999999999</v>
      </c>
      <c r="AO605" s="33"/>
    </row>
    <row r="606" spans="1:41" s="8" customFormat="1" ht="15.75" x14ac:dyDescent="0.25">
      <c r="A606" s="23">
        <v>314069</v>
      </c>
      <c r="B606" s="24">
        <v>44359</v>
      </c>
      <c r="C606" s="24">
        <v>45291</v>
      </c>
      <c r="D606" s="25" t="s">
        <v>265</v>
      </c>
      <c r="F606" s="27"/>
      <c r="G606" s="28"/>
      <c r="H606" s="27"/>
      <c r="I606" s="28"/>
      <c r="J606" s="27"/>
      <c r="K606" s="28"/>
      <c r="L606" s="27"/>
      <c r="M606" s="28"/>
      <c r="N606" s="27"/>
      <c r="O606" s="28"/>
      <c r="P606" s="27"/>
      <c r="Q606" s="28"/>
      <c r="R606" s="27"/>
      <c r="S606" s="28"/>
      <c r="T606" s="28">
        <v>0.25</v>
      </c>
      <c r="U606" s="27"/>
      <c r="V606" s="28"/>
      <c r="W606" s="27"/>
      <c r="X606" s="28"/>
      <c r="Y606" s="27"/>
      <c r="Z606" s="27"/>
      <c r="AA606" s="27"/>
      <c r="AB606" s="27"/>
      <c r="AC606" s="29"/>
      <c r="AD606" s="31" t="s">
        <v>263</v>
      </c>
      <c r="AE606" s="31" t="s">
        <v>264</v>
      </c>
      <c r="AF606" s="26"/>
      <c r="AG606" s="30">
        <f>SUM(F606,H606,J606,L606,N606,P606,R606,U606,W606,Y606,Z606,AA606,AB606)</f>
        <v>0</v>
      </c>
      <c r="AH606" s="30">
        <f t="shared" si="36"/>
        <v>0</v>
      </c>
      <c r="AI606" s="28">
        <f>SUM(G606,I606,K606,M606,O606,Q606,S606,T606,V606,X606)</f>
        <v>0.25</v>
      </c>
      <c r="AJ606" s="39">
        <f t="shared" si="37"/>
        <v>0.25</v>
      </c>
      <c r="AK606" s="40">
        <f>YEAR(C606)-YEAR(B606)+1</f>
        <v>3</v>
      </c>
      <c r="AL606" s="40">
        <f t="shared" si="38"/>
        <v>0.89999999999999991</v>
      </c>
      <c r="AM606" s="39">
        <f>AF606+AH606+AJ606+AL606+AC606</f>
        <v>1.1499999999999999</v>
      </c>
      <c r="AN606" s="37">
        <f t="shared" si="39"/>
        <v>1.1499999999999999</v>
      </c>
      <c r="AO606" s="33"/>
    </row>
    <row r="607" spans="1:41" s="8" customFormat="1" ht="15.75" x14ac:dyDescent="0.25">
      <c r="A607" s="23">
        <v>318696</v>
      </c>
      <c r="B607" s="24">
        <v>44412</v>
      </c>
      <c r="C607" s="24">
        <v>45291</v>
      </c>
      <c r="D607" s="25" t="s">
        <v>399</v>
      </c>
      <c r="F607" s="27"/>
      <c r="G607" s="28"/>
      <c r="H607" s="27"/>
      <c r="I607" s="28"/>
      <c r="J607" s="27"/>
      <c r="K607" s="28"/>
      <c r="L607" s="27"/>
      <c r="M607" s="28"/>
      <c r="N607" s="27"/>
      <c r="O607" s="28"/>
      <c r="P607" s="27"/>
      <c r="Q607" s="28"/>
      <c r="R607" s="27"/>
      <c r="S607" s="28">
        <v>0.25</v>
      </c>
      <c r="T607" s="28"/>
      <c r="U607" s="27"/>
      <c r="V607" s="28"/>
      <c r="W607" s="27"/>
      <c r="X607" s="28"/>
      <c r="Y607" s="27"/>
      <c r="Z607" s="27"/>
      <c r="AA607" s="27"/>
      <c r="AB607" s="27"/>
      <c r="AC607" s="29"/>
      <c r="AD607" s="31" t="s">
        <v>398</v>
      </c>
      <c r="AE607" s="31" t="s">
        <v>44</v>
      </c>
      <c r="AF607" s="26"/>
      <c r="AG607" s="30">
        <f>SUM(F607,H607,J607,L607,N607,P607,R607,U607,W607,Y607,Z607,AA607,AB607)</f>
        <v>0</v>
      </c>
      <c r="AH607" s="30">
        <f t="shared" si="36"/>
        <v>0</v>
      </c>
      <c r="AI607" s="28">
        <f>SUM(G607,I607,K607,M607,O607,Q607,S607,T607,V607,X607)</f>
        <v>0.25</v>
      </c>
      <c r="AJ607" s="39">
        <f t="shared" si="37"/>
        <v>0.25</v>
      </c>
      <c r="AK607" s="40">
        <f>YEAR(C607)-YEAR(B607)+1</f>
        <v>3</v>
      </c>
      <c r="AL607" s="40">
        <f t="shared" si="38"/>
        <v>0.89999999999999991</v>
      </c>
      <c r="AM607" s="39">
        <f>AF607+AH607+AJ607+AL607+AC607</f>
        <v>1.1499999999999999</v>
      </c>
      <c r="AN607" s="37">
        <f t="shared" si="39"/>
        <v>1.1499999999999999</v>
      </c>
      <c r="AO607" s="33"/>
    </row>
    <row r="608" spans="1:41" s="8" customFormat="1" ht="15.75" x14ac:dyDescent="0.25">
      <c r="A608" s="23">
        <v>310528</v>
      </c>
      <c r="B608" s="24">
        <v>44269</v>
      </c>
      <c r="C608" s="24">
        <v>45291</v>
      </c>
      <c r="D608" s="25" t="s">
        <v>698</v>
      </c>
      <c r="F608" s="27"/>
      <c r="G608" s="28"/>
      <c r="H608" s="27"/>
      <c r="I608" s="28"/>
      <c r="J608" s="27"/>
      <c r="K608" s="28"/>
      <c r="L608" s="27"/>
      <c r="M608" s="28"/>
      <c r="N608" s="27"/>
      <c r="O608" s="28"/>
      <c r="P608" s="27"/>
      <c r="Q608" s="28"/>
      <c r="R608" s="27"/>
      <c r="S608" s="28"/>
      <c r="T608" s="28"/>
      <c r="U608" s="27"/>
      <c r="V608" s="28">
        <v>0.25</v>
      </c>
      <c r="W608" s="27"/>
      <c r="X608" s="28"/>
      <c r="Y608" s="27"/>
      <c r="Z608" s="27"/>
      <c r="AA608" s="27"/>
      <c r="AB608" s="27"/>
      <c r="AC608" s="29"/>
      <c r="AD608" s="31" t="s">
        <v>696</v>
      </c>
      <c r="AE608" s="31" t="s">
        <v>697</v>
      </c>
      <c r="AF608" s="26"/>
      <c r="AG608" s="30">
        <f>SUM(F608,H608,J608,L608,N608,P608,R608,U608,W608,Y608,Z608,AA608,AB608)</f>
        <v>0</v>
      </c>
      <c r="AH608" s="30">
        <f t="shared" si="36"/>
        <v>0</v>
      </c>
      <c r="AI608" s="28">
        <f>SUM(G608,I608,K608,M608,O608,Q608,S608,T608,V608,X608)</f>
        <v>0.25</v>
      </c>
      <c r="AJ608" s="39">
        <f t="shared" si="37"/>
        <v>0.25</v>
      </c>
      <c r="AK608" s="40">
        <f>YEAR(C608)-YEAR(B608)+1</f>
        <v>3</v>
      </c>
      <c r="AL608" s="40">
        <f t="shared" si="38"/>
        <v>0.89999999999999991</v>
      </c>
      <c r="AM608" s="39">
        <f>AF608+AH608+AJ608+AL608+AC608</f>
        <v>1.1499999999999999</v>
      </c>
      <c r="AN608" s="37">
        <f t="shared" si="39"/>
        <v>1.1499999999999999</v>
      </c>
      <c r="AO608" s="33"/>
    </row>
    <row r="609" spans="1:41" s="8" customFormat="1" ht="15.75" x14ac:dyDescent="0.25">
      <c r="A609" s="23">
        <v>309756</v>
      </c>
      <c r="B609" s="24">
        <v>44247</v>
      </c>
      <c r="C609" s="24">
        <v>45291</v>
      </c>
      <c r="D609" s="25" t="s">
        <v>1066</v>
      </c>
      <c r="F609" s="27"/>
      <c r="G609" s="28"/>
      <c r="H609" s="27"/>
      <c r="I609" s="28"/>
      <c r="J609" s="27"/>
      <c r="K609" s="28"/>
      <c r="L609" s="27"/>
      <c r="M609" s="28"/>
      <c r="N609" s="27"/>
      <c r="O609" s="28"/>
      <c r="P609" s="27"/>
      <c r="Q609" s="28"/>
      <c r="R609" s="27">
        <v>0.25</v>
      </c>
      <c r="S609" s="28"/>
      <c r="T609" s="28"/>
      <c r="U609" s="27"/>
      <c r="V609" s="28"/>
      <c r="W609" s="27"/>
      <c r="X609" s="28"/>
      <c r="Y609" s="27"/>
      <c r="Z609" s="27"/>
      <c r="AA609" s="27"/>
      <c r="AB609" s="27"/>
      <c r="AC609" s="29"/>
      <c r="AD609" s="31" t="s">
        <v>1064</v>
      </c>
      <c r="AE609" s="31" t="s">
        <v>1065</v>
      </c>
      <c r="AF609" s="26"/>
      <c r="AG609" s="30">
        <f>SUM(F609,H609,J609,L609,N609,P609,R609,U609,W609,Y609,Z609,AA609,AB609)</f>
        <v>0.25</v>
      </c>
      <c r="AH609" s="30">
        <f t="shared" si="36"/>
        <v>0.25</v>
      </c>
      <c r="AI609" s="28">
        <f>SUM(G609,I609,K609,M609,O609,Q609,S609,T609,V609,X609)</f>
        <v>0</v>
      </c>
      <c r="AJ609" s="39">
        <f t="shared" si="37"/>
        <v>0</v>
      </c>
      <c r="AK609" s="40">
        <f>YEAR(C609)-YEAR(B609)+1</f>
        <v>3</v>
      </c>
      <c r="AL609" s="40">
        <f t="shared" si="38"/>
        <v>0.89999999999999991</v>
      </c>
      <c r="AM609" s="39">
        <f>AF609+AH609+AJ609+AL609+AC609</f>
        <v>1.1499999999999999</v>
      </c>
      <c r="AN609" s="37">
        <f t="shared" si="39"/>
        <v>1.1499999999999999</v>
      </c>
      <c r="AO609" s="33"/>
    </row>
    <row r="610" spans="1:41" s="8" customFormat="1" ht="15.75" x14ac:dyDescent="0.25">
      <c r="A610" s="23">
        <v>310813</v>
      </c>
      <c r="B610" s="24">
        <v>44275</v>
      </c>
      <c r="C610" s="24">
        <v>45291</v>
      </c>
      <c r="D610" s="25" t="s">
        <v>1262</v>
      </c>
      <c r="F610" s="27"/>
      <c r="G610" s="28">
        <v>0.25</v>
      </c>
      <c r="H610" s="27"/>
      <c r="I610" s="28"/>
      <c r="J610" s="27"/>
      <c r="K610" s="28"/>
      <c r="L610" s="27"/>
      <c r="M610" s="28"/>
      <c r="N610" s="27"/>
      <c r="O610" s="28"/>
      <c r="P610" s="27"/>
      <c r="Q610" s="28"/>
      <c r="R610" s="27"/>
      <c r="S610" s="28"/>
      <c r="T610" s="28"/>
      <c r="U610" s="27"/>
      <c r="V610" s="28"/>
      <c r="W610" s="27"/>
      <c r="X610" s="28"/>
      <c r="Y610" s="27"/>
      <c r="Z610" s="27"/>
      <c r="AA610" s="27"/>
      <c r="AB610" s="27"/>
      <c r="AC610" s="29"/>
      <c r="AD610" s="31" t="s">
        <v>1259</v>
      </c>
      <c r="AE610" s="31" t="s">
        <v>130</v>
      </c>
      <c r="AF610" s="26"/>
      <c r="AG610" s="30">
        <f>SUM(F610,H610,J610,L610,N610,P610,R610,U610,W610,Y610,Z610,AA610,AB610)</f>
        <v>0</v>
      </c>
      <c r="AH610" s="30">
        <f t="shared" si="36"/>
        <v>0</v>
      </c>
      <c r="AI610" s="28">
        <f>SUM(G610,I610,K610,M610,O610,Q610,S610,T610,V610,X610)</f>
        <v>0.25</v>
      </c>
      <c r="AJ610" s="39">
        <f t="shared" si="37"/>
        <v>0.25</v>
      </c>
      <c r="AK610" s="40">
        <f>YEAR(C610)-YEAR(B610)+1</f>
        <v>3</v>
      </c>
      <c r="AL610" s="40">
        <f t="shared" si="38"/>
        <v>0.89999999999999991</v>
      </c>
      <c r="AM610" s="39">
        <f>AF610+AH610+AJ610+AL610+AC610</f>
        <v>1.1499999999999999</v>
      </c>
      <c r="AN610" s="37">
        <f t="shared" si="39"/>
        <v>1.1499999999999999</v>
      </c>
      <c r="AO610" s="33"/>
    </row>
    <row r="611" spans="1:41" s="8" customFormat="1" ht="15.75" x14ac:dyDescent="0.25">
      <c r="A611" s="23">
        <v>312595</v>
      </c>
      <c r="B611" s="24">
        <v>44329</v>
      </c>
      <c r="C611" s="24">
        <v>45291</v>
      </c>
      <c r="D611" s="25" t="s">
        <v>1581</v>
      </c>
      <c r="F611" s="27"/>
      <c r="G611" s="28"/>
      <c r="H611" s="27"/>
      <c r="I611" s="28"/>
      <c r="J611" s="27"/>
      <c r="K611" s="28"/>
      <c r="L611" s="27"/>
      <c r="M611" s="28"/>
      <c r="N611" s="27"/>
      <c r="O611" s="28">
        <v>0.25</v>
      </c>
      <c r="P611" s="27"/>
      <c r="Q611" s="28"/>
      <c r="R611" s="27"/>
      <c r="S611" s="28"/>
      <c r="T611" s="28"/>
      <c r="U611" s="27"/>
      <c r="V611" s="28"/>
      <c r="W611" s="27"/>
      <c r="X611" s="28"/>
      <c r="Y611" s="27"/>
      <c r="Z611" s="27"/>
      <c r="AA611" s="27"/>
      <c r="AB611" s="27"/>
      <c r="AC611" s="29"/>
      <c r="AD611" s="31" t="s">
        <v>615</v>
      </c>
      <c r="AE611" s="31" t="s">
        <v>339</v>
      </c>
      <c r="AF611" s="26"/>
      <c r="AG611" s="30">
        <f>SUM(F611,H611,J611,L611,N611,P611,R611,U611,W611,Y611,Z611,AA611,AB611)</f>
        <v>0</v>
      </c>
      <c r="AH611" s="30">
        <f t="shared" si="36"/>
        <v>0</v>
      </c>
      <c r="AI611" s="28">
        <f>SUM(G611,I611,K611,M611,O611,Q611,S611,T611,V611,X611)</f>
        <v>0.25</v>
      </c>
      <c r="AJ611" s="39">
        <f t="shared" si="37"/>
        <v>0.25</v>
      </c>
      <c r="AK611" s="40">
        <f>YEAR(C611)-YEAR(B611)+1</f>
        <v>3</v>
      </c>
      <c r="AL611" s="40">
        <f t="shared" si="38"/>
        <v>0.89999999999999991</v>
      </c>
      <c r="AM611" s="39">
        <f>AF611+AH611+AJ611+AL611+AC611</f>
        <v>1.1499999999999999</v>
      </c>
      <c r="AN611" s="37">
        <f t="shared" si="39"/>
        <v>1.1499999999999999</v>
      </c>
      <c r="AO611" s="33"/>
    </row>
    <row r="612" spans="1:41" s="8" customFormat="1" ht="15.75" x14ac:dyDescent="0.25">
      <c r="A612" s="23">
        <v>308710</v>
      </c>
      <c r="B612" s="24">
        <v>44203</v>
      </c>
      <c r="C612" s="24">
        <v>45291</v>
      </c>
      <c r="D612" s="25" t="s">
        <v>1919</v>
      </c>
      <c r="F612" s="27"/>
      <c r="G612" s="28">
        <v>0.25</v>
      </c>
      <c r="H612" s="27"/>
      <c r="I612" s="28"/>
      <c r="J612" s="27"/>
      <c r="K612" s="28"/>
      <c r="L612" s="27"/>
      <c r="M612" s="28"/>
      <c r="N612" s="27"/>
      <c r="O612" s="28"/>
      <c r="P612" s="27"/>
      <c r="Q612" s="28"/>
      <c r="R612" s="27"/>
      <c r="S612" s="28"/>
      <c r="T612" s="28"/>
      <c r="U612" s="27"/>
      <c r="V612" s="28"/>
      <c r="W612" s="27"/>
      <c r="X612" s="28"/>
      <c r="Y612" s="27"/>
      <c r="Z612" s="27"/>
      <c r="AA612" s="27"/>
      <c r="AB612" s="27"/>
      <c r="AC612" s="29"/>
      <c r="AD612" s="31" t="s">
        <v>1918</v>
      </c>
      <c r="AE612" s="31" t="s">
        <v>825</v>
      </c>
      <c r="AF612" s="26"/>
      <c r="AG612" s="30">
        <f>SUM(F612,H612,J612,L612,N612,P612,R612,U612,W612,Y612,Z612,AA612,AB612)</f>
        <v>0</v>
      </c>
      <c r="AH612" s="30">
        <f t="shared" si="36"/>
        <v>0</v>
      </c>
      <c r="AI612" s="28">
        <f>SUM(G612,I612,K612,M612,O612,Q612,S612,T612,V612,X612)</f>
        <v>0.25</v>
      </c>
      <c r="AJ612" s="39">
        <f t="shared" si="37"/>
        <v>0.25</v>
      </c>
      <c r="AK612" s="40">
        <f>YEAR(C612)-YEAR(B612)+1</f>
        <v>3</v>
      </c>
      <c r="AL612" s="40">
        <f t="shared" si="38"/>
        <v>0.89999999999999991</v>
      </c>
      <c r="AM612" s="39">
        <f>AF612+AH612+AJ612+AL612+AC612</f>
        <v>1.1499999999999999</v>
      </c>
      <c r="AN612" s="37">
        <f t="shared" si="39"/>
        <v>1.1499999999999999</v>
      </c>
      <c r="AO612" s="33"/>
    </row>
    <row r="613" spans="1:41" s="8" customFormat="1" ht="15.75" x14ac:dyDescent="0.25">
      <c r="A613" s="23">
        <v>324542</v>
      </c>
      <c r="B613" s="24">
        <v>44626</v>
      </c>
      <c r="C613" s="24">
        <v>45291</v>
      </c>
      <c r="D613" s="25" t="s">
        <v>227</v>
      </c>
      <c r="F613" s="27"/>
      <c r="G613" s="28"/>
      <c r="H613" s="27"/>
      <c r="I613" s="28"/>
      <c r="J613" s="27"/>
      <c r="K613" s="28"/>
      <c r="L613" s="27"/>
      <c r="M613" s="28"/>
      <c r="N613" s="27"/>
      <c r="O613" s="28">
        <v>0.25</v>
      </c>
      <c r="P613" s="27"/>
      <c r="Q613" s="28"/>
      <c r="R613" s="27"/>
      <c r="S613" s="28"/>
      <c r="T613" s="28">
        <v>0.25</v>
      </c>
      <c r="U613" s="27"/>
      <c r="V613" s="28"/>
      <c r="W613" s="27"/>
      <c r="X613" s="28"/>
      <c r="Y613" s="27"/>
      <c r="Z613" s="27"/>
      <c r="AA613" s="27"/>
      <c r="AB613" s="27"/>
      <c r="AC613" s="29"/>
      <c r="AD613" s="31" t="s">
        <v>76</v>
      </c>
      <c r="AE613" s="31" t="s">
        <v>226</v>
      </c>
      <c r="AF613" s="26"/>
      <c r="AG613" s="30">
        <f>SUM(F613,H613,J613,L613,N613,P613,R613,U613,W613,Y613,Z613,AA613,AB613)</f>
        <v>0</v>
      </c>
      <c r="AH613" s="30">
        <f t="shared" si="36"/>
        <v>0</v>
      </c>
      <c r="AI613" s="28">
        <f>SUM(G613,I613,K613,M613,O613,Q613,S613,T613,V613,X613)</f>
        <v>0.5</v>
      </c>
      <c r="AJ613" s="39">
        <f t="shared" si="37"/>
        <v>0.5</v>
      </c>
      <c r="AK613" s="40">
        <f>YEAR(C613)-YEAR(B613)+1</f>
        <v>2</v>
      </c>
      <c r="AL613" s="40">
        <f t="shared" si="38"/>
        <v>0.6</v>
      </c>
      <c r="AM613" s="39">
        <f>AF613+AH613+AJ613+AL613+AC613</f>
        <v>1.1000000000000001</v>
      </c>
      <c r="AN613" s="37">
        <f t="shared" si="39"/>
        <v>1.1000000000000001</v>
      </c>
      <c r="AO613" s="33"/>
    </row>
    <row r="614" spans="1:41" s="8" customFormat="1" ht="15.75" x14ac:dyDescent="0.25">
      <c r="A614" s="23">
        <v>324197</v>
      </c>
      <c r="B614" s="24">
        <v>44617</v>
      </c>
      <c r="C614" s="24">
        <v>45291</v>
      </c>
      <c r="D614" s="25" t="s">
        <v>1342</v>
      </c>
      <c r="F614" s="27"/>
      <c r="G614" s="28">
        <v>0.25</v>
      </c>
      <c r="H614" s="27"/>
      <c r="I614" s="28"/>
      <c r="J614" s="27"/>
      <c r="K614" s="28"/>
      <c r="L614" s="27"/>
      <c r="M614" s="28"/>
      <c r="N614" s="27"/>
      <c r="O614" s="28"/>
      <c r="P614" s="27"/>
      <c r="Q614" s="28"/>
      <c r="R614" s="27"/>
      <c r="S614" s="28"/>
      <c r="T614" s="28"/>
      <c r="U614" s="27"/>
      <c r="V614" s="28"/>
      <c r="W614" s="27"/>
      <c r="X614" s="28">
        <v>0.25</v>
      </c>
      <c r="Y614" s="27"/>
      <c r="Z614" s="27"/>
      <c r="AA614" s="27"/>
      <c r="AB614" s="27"/>
      <c r="AC614" s="29"/>
      <c r="AD614" s="31" t="s">
        <v>1341</v>
      </c>
      <c r="AE614" s="31" t="s">
        <v>116</v>
      </c>
      <c r="AF614" s="26"/>
      <c r="AG614" s="30">
        <f>SUM(F614,H614,J614,L614,N614,P614,R614,U614,W614,Y614,Z614,AA614,AB614)</f>
        <v>0</v>
      </c>
      <c r="AH614" s="30">
        <f t="shared" si="36"/>
        <v>0</v>
      </c>
      <c r="AI614" s="28">
        <f>SUM(G614,I614,K614,M614,O614,Q614,S614,T614,V614,X614)</f>
        <v>0.5</v>
      </c>
      <c r="AJ614" s="39">
        <f t="shared" si="37"/>
        <v>0.5</v>
      </c>
      <c r="AK614" s="40">
        <f>YEAR(C614)-YEAR(B614)+1</f>
        <v>2</v>
      </c>
      <c r="AL614" s="40">
        <f t="shared" si="38"/>
        <v>0.6</v>
      </c>
      <c r="AM614" s="39">
        <f>AF614+AH614+AJ614+AL614+AC614</f>
        <v>1.1000000000000001</v>
      </c>
      <c r="AN614" s="37">
        <f t="shared" si="39"/>
        <v>1.1000000000000001</v>
      </c>
      <c r="AO614" s="33"/>
    </row>
    <row r="615" spans="1:41" s="8" customFormat="1" ht="15.75" x14ac:dyDescent="0.25">
      <c r="A615" s="23">
        <v>328792</v>
      </c>
      <c r="B615" s="24">
        <v>44701</v>
      </c>
      <c r="C615" s="24">
        <v>45291</v>
      </c>
      <c r="D615" s="25" t="s">
        <v>1269</v>
      </c>
      <c r="F615" s="27"/>
      <c r="G615" s="28"/>
      <c r="H615" s="27"/>
      <c r="I615" s="28"/>
      <c r="J615" s="27"/>
      <c r="K615" s="28"/>
      <c r="L615" s="27"/>
      <c r="M615" s="28"/>
      <c r="N615" s="27"/>
      <c r="O615" s="28"/>
      <c r="P615" s="27"/>
      <c r="Q615" s="28"/>
      <c r="R615" s="27"/>
      <c r="S615" s="28"/>
      <c r="T615" s="28"/>
      <c r="U615" s="27"/>
      <c r="V615" s="28"/>
      <c r="W615" s="27"/>
      <c r="X615" s="28"/>
      <c r="Y615" s="27"/>
      <c r="Z615" s="27"/>
      <c r="AA615" s="27"/>
      <c r="AB615" s="27"/>
      <c r="AC615" s="29"/>
      <c r="AD615" s="31" t="s">
        <v>191</v>
      </c>
      <c r="AE615" s="31" t="s">
        <v>107</v>
      </c>
      <c r="AF615" s="26">
        <v>0.5</v>
      </c>
      <c r="AG615" s="30">
        <f>SUM(F615,H615,J615,L615,N615,P615,R615,U615,W615,Y615,Z615,AA615,AB615)</f>
        <v>0</v>
      </c>
      <c r="AH615" s="30">
        <f t="shared" si="36"/>
        <v>0</v>
      </c>
      <c r="AI615" s="28">
        <f>SUM(G615,I615,K615,M615,O615,Q615,S615,T615,V615,X615)</f>
        <v>0</v>
      </c>
      <c r="AJ615" s="39">
        <f t="shared" si="37"/>
        <v>0</v>
      </c>
      <c r="AK615" s="40">
        <f>YEAR(C615)-YEAR(B615)+1</f>
        <v>2</v>
      </c>
      <c r="AL615" s="40">
        <f t="shared" si="38"/>
        <v>0.6</v>
      </c>
      <c r="AM615" s="39">
        <f>AF615+AH615+AJ615+AL615+AC615</f>
        <v>1.1000000000000001</v>
      </c>
      <c r="AN615" s="37">
        <f t="shared" si="39"/>
        <v>1.1000000000000001</v>
      </c>
      <c r="AO615" s="33"/>
    </row>
    <row r="616" spans="1:41" s="8" customFormat="1" ht="15.75" x14ac:dyDescent="0.25">
      <c r="A616" s="23">
        <v>331784</v>
      </c>
      <c r="B616" s="24">
        <v>44740</v>
      </c>
      <c r="C616" s="24">
        <v>45291</v>
      </c>
      <c r="D616" s="25" t="s">
        <v>333</v>
      </c>
      <c r="F616" s="27"/>
      <c r="G616" s="28"/>
      <c r="H616" s="27"/>
      <c r="I616" s="28"/>
      <c r="J616" s="27"/>
      <c r="K616" s="28"/>
      <c r="L616" s="27"/>
      <c r="M616" s="28"/>
      <c r="N616" s="27"/>
      <c r="O616" s="28"/>
      <c r="P616" s="27"/>
      <c r="Q616" s="28"/>
      <c r="R616" s="27"/>
      <c r="S616" s="28"/>
      <c r="T616" s="28"/>
      <c r="U616" s="27"/>
      <c r="V616" s="28"/>
      <c r="W616" s="27"/>
      <c r="X616" s="28"/>
      <c r="Y616" s="27"/>
      <c r="Z616" s="27"/>
      <c r="AA616" s="27"/>
      <c r="AB616" s="27"/>
      <c r="AC616" s="29"/>
      <c r="AD616" s="31" t="s">
        <v>332</v>
      </c>
      <c r="AE616" s="31" t="s">
        <v>119</v>
      </c>
      <c r="AF616" s="26">
        <v>0.5</v>
      </c>
      <c r="AG616" s="30">
        <f>SUM(F616,H616,J616,L616,N616,P616,R616,U616,W616,Y616,Z616,AA616,AB616)</f>
        <v>0</v>
      </c>
      <c r="AH616" s="30">
        <f t="shared" si="36"/>
        <v>0</v>
      </c>
      <c r="AI616" s="28">
        <f>SUM(G616,I616,K616,M616,O616,Q616,S616,T616,V616,X616)</f>
        <v>0</v>
      </c>
      <c r="AJ616" s="39">
        <f t="shared" si="37"/>
        <v>0</v>
      </c>
      <c r="AK616" s="40">
        <f>YEAR(C616)-YEAR(B616)+1</f>
        <v>2</v>
      </c>
      <c r="AL616" s="40">
        <f t="shared" si="38"/>
        <v>0.6</v>
      </c>
      <c r="AM616" s="39">
        <f>AF616+AH616+AJ616+AL616+AC616</f>
        <v>1.1000000000000001</v>
      </c>
      <c r="AN616" s="37">
        <f t="shared" si="39"/>
        <v>1.1000000000000001</v>
      </c>
      <c r="AO616" s="33"/>
    </row>
    <row r="617" spans="1:41" s="8" customFormat="1" ht="15.75" x14ac:dyDescent="0.25">
      <c r="A617" s="23">
        <v>323262</v>
      </c>
      <c r="B617" s="24">
        <v>44594</v>
      </c>
      <c r="C617" s="24">
        <v>45291</v>
      </c>
      <c r="D617" s="25" t="s">
        <v>604</v>
      </c>
      <c r="F617" s="27"/>
      <c r="G617" s="28"/>
      <c r="H617" s="27"/>
      <c r="I617" s="28"/>
      <c r="J617" s="27"/>
      <c r="K617" s="28"/>
      <c r="L617" s="27"/>
      <c r="M617" s="28"/>
      <c r="N617" s="27"/>
      <c r="O617" s="28"/>
      <c r="P617" s="27"/>
      <c r="Q617" s="28"/>
      <c r="R617" s="27"/>
      <c r="S617" s="28"/>
      <c r="T617" s="28"/>
      <c r="U617" s="27"/>
      <c r="V617" s="28"/>
      <c r="W617" s="27"/>
      <c r="X617" s="28"/>
      <c r="Y617" s="27"/>
      <c r="Z617" s="27"/>
      <c r="AA617" s="27"/>
      <c r="AB617" s="27"/>
      <c r="AC617" s="29"/>
      <c r="AD617" s="31" t="s">
        <v>603</v>
      </c>
      <c r="AE617" s="31" t="s">
        <v>160</v>
      </c>
      <c r="AF617" s="26">
        <v>0.5</v>
      </c>
      <c r="AG617" s="30">
        <f>SUM(F617,H617,J617,L617,N617,P617,R617,U617,W617,Y617,Z617,AA617,AB617)</f>
        <v>0</v>
      </c>
      <c r="AH617" s="30">
        <f t="shared" si="36"/>
        <v>0</v>
      </c>
      <c r="AI617" s="28">
        <f>SUM(G617,I617,K617,M617,O617,Q617,S617,T617,V617,X617)</f>
        <v>0</v>
      </c>
      <c r="AJ617" s="39">
        <f t="shared" si="37"/>
        <v>0</v>
      </c>
      <c r="AK617" s="40">
        <f>YEAR(C617)-YEAR(B617)+1</f>
        <v>2</v>
      </c>
      <c r="AL617" s="40">
        <f t="shared" si="38"/>
        <v>0.6</v>
      </c>
      <c r="AM617" s="39">
        <f>AF617+AH617+AJ617+AL617+AC617</f>
        <v>1.1000000000000001</v>
      </c>
      <c r="AN617" s="37">
        <f t="shared" si="39"/>
        <v>1.1000000000000001</v>
      </c>
      <c r="AO617" s="33"/>
    </row>
    <row r="618" spans="1:41" s="8" customFormat="1" ht="15.75" x14ac:dyDescent="0.25">
      <c r="A618" s="23">
        <v>322464</v>
      </c>
      <c r="B618" s="24">
        <v>44565</v>
      </c>
      <c r="C618" s="24">
        <v>45291</v>
      </c>
      <c r="D618" s="25" t="s">
        <v>679</v>
      </c>
      <c r="F618" s="27"/>
      <c r="G618" s="28">
        <v>0.25</v>
      </c>
      <c r="H618" s="27"/>
      <c r="I618" s="28">
        <v>0.25</v>
      </c>
      <c r="J618" s="27"/>
      <c r="K618" s="28"/>
      <c r="L618" s="27"/>
      <c r="M618" s="28"/>
      <c r="N618" s="27"/>
      <c r="O618" s="28"/>
      <c r="P618" s="27"/>
      <c r="Q618" s="28"/>
      <c r="R618" s="27"/>
      <c r="S618" s="28"/>
      <c r="T618" s="28"/>
      <c r="U618" s="27"/>
      <c r="V618" s="28"/>
      <c r="W618" s="27"/>
      <c r="X618" s="28"/>
      <c r="Y618" s="27"/>
      <c r="Z618" s="27"/>
      <c r="AA618" s="27"/>
      <c r="AB618" s="27"/>
      <c r="AC618" s="29"/>
      <c r="AD618" s="31" t="s">
        <v>678</v>
      </c>
      <c r="AE618" s="31" t="s">
        <v>64</v>
      </c>
      <c r="AF618" s="26"/>
      <c r="AG618" s="30">
        <f>SUM(F618,H618,J618,L618,N618,P618,R618,U618,W618,Y618,Z618,AA618,AB618)</f>
        <v>0</v>
      </c>
      <c r="AH618" s="30">
        <f t="shared" si="36"/>
        <v>0</v>
      </c>
      <c r="AI618" s="28">
        <f>SUM(G618,I618,K618,M618,O618,Q618,S618,T618,V618,X618)</f>
        <v>0.5</v>
      </c>
      <c r="AJ618" s="39">
        <f t="shared" si="37"/>
        <v>0.5</v>
      </c>
      <c r="AK618" s="40">
        <f>YEAR(C618)-YEAR(B618)+1</f>
        <v>2</v>
      </c>
      <c r="AL618" s="40">
        <f t="shared" si="38"/>
        <v>0.6</v>
      </c>
      <c r="AM618" s="39">
        <f>AF618+AH618+AJ618+AL618+AC618</f>
        <v>1.1000000000000001</v>
      </c>
      <c r="AN618" s="37">
        <f t="shared" si="39"/>
        <v>1.1000000000000001</v>
      </c>
      <c r="AO618" s="33"/>
    </row>
    <row r="619" spans="1:41" s="8" customFormat="1" ht="15.75" x14ac:dyDescent="0.25">
      <c r="A619" s="23">
        <v>323593</v>
      </c>
      <c r="B619" s="24">
        <v>44601</v>
      </c>
      <c r="C619" s="24">
        <v>45291</v>
      </c>
      <c r="D619" s="25" t="s">
        <v>956</v>
      </c>
      <c r="F619" s="27"/>
      <c r="G619" s="28"/>
      <c r="H619" s="27"/>
      <c r="I619" s="28"/>
      <c r="J619" s="27"/>
      <c r="K619" s="28"/>
      <c r="L619" s="27"/>
      <c r="M619" s="28"/>
      <c r="N619" s="27"/>
      <c r="O619" s="28"/>
      <c r="P619" s="27"/>
      <c r="Q619" s="28"/>
      <c r="R619" s="27"/>
      <c r="S619" s="28"/>
      <c r="T619" s="28"/>
      <c r="U619" s="27"/>
      <c r="V619" s="28"/>
      <c r="W619" s="27"/>
      <c r="X619" s="28"/>
      <c r="Y619" s="27"/>
      <c r="Z619" s="27"/>
      <c r="AA619" s="27"/>
      <c r="AB619" s="27"/>
      <c r="AC619" s="29"/>
      <c r="AD619" s="31" t="s">
        <v>944</v>
      </c>
      <c r="AE619" s="31" t="s">
        <v>807</v>
      </c>
      <c r="AF619" s="26">
        <v>0.5</v>
      </c>
      <c r="AG619" s="30">
        <f>SUM(F619,H619,J619,L619,N619,P619,R619,U619,W619,Y619,Z619,AA619,AB619)</f>
        <v>0</v>
      </c>
      <c r="AH619" s="30">
        <f t="shared" si="36"/>
        <v>0</v>
      </c>
      <c r="AI619" s="28">
        <f>SUM(G619,I619,K619,M619,O619,Q619,S619,T619,V619,X619)</f>
        <v>0</v>
      </c>
      <c r="AJ619" s="39">
        <f t="shared" si="37"/>
        <v>0</v>
      </c>
      <c r="AK619" s="40">
        <f>YEAR(C619)-YEAR(B619)+1</f>
        <v>2</v>
      </c>
      <c r="AL619" s="40">
        <f t="shared" si="38"/>
        <v>0.6</v>
      </c>
      <c r="AM619" s="39">
        <f>AF619+AH619+AJ619+AL619+AC619</f>
        <v>1.1000000000000001</v>
      </c>
      <c r="AN619" s="37">
        <f t="shared" si="39"/>
        <v>1.1000000000000001</v>
      </c>
      <c r="AO619" s="33"/>
    </row>
    <row r="620" spans="1:41" s="8" customFormat="1" ht="15.75" x14ac:dyDescent="0.25">
      <c r="A620" s="23">
        <v>339947</v>
      </c>
      <c r="B620" s="24">
        <v>44945</v>
      </c>
      <c r="C620" s="24">
        <v>45291</v>
      </c>
      <c r="D620" s="25" t="s">
        <v>1901</v>
      </c>
      <c r="F620" s="27"/>
      <c r="G620" s="28"/>
      <c r="H620" s="27"/>
      <c r="I620" s="28"/>
      <c r="J620" s="27"/>
      <c r="K620" s="28"/>
      <c r="L620" s="27"/>
      <c r="M620" s="28"/>
      <c r="N620" s="27"/>
      <c r="O620" s="28"/>
      <c r="P620" s="27"/>
      <c r="Q620" s="28"/>
      <c r="R620" s="27">
        <v>0.25</v>
      </c>
      <c r="S620" s="28"/>
      <c r="T620" s="28"/>
      <c r="U620" s="27"/>
      <c r="V620" s="28"/>
      <c r="W620" s="27"/>
      <c r="X620" s="28"/>
      <c r="Y620" s="27"/>
      <c r="Z620" s="27"/>
      <c r="AA620" s="27"/>
      <c r="AB620" s="27"/>
      <c r="AC620" s="29"/>
      <c r="AD620" s="31" t="s">
        <v>1899</v>
      </c>
      <c r="AE620" s="31" t="s">
        <v>64</v>
      </c>
      <c r="AF620" s="26">
        <v>0.5</v>
      </c>
      <c r="AG620" s="30">
        <f>SUM(F620,H620,J620,L620,N620,P620,R620,U620,W620,Y620,Z620,AA620,AB620)</f>
        <v>0.25</v>
      </c>
      <c r="AH620" s="30">
        <f t="shared" si="36"/>
        <v>0.25</v>
      </c>
      <c r="AI620" s="28">
        <f>SUM(G620,I620,K620,M620,O620,Q620,S620,T620,V620,X620)</f>
        <v>0</v>
      </c>
      <c r="AJ620" s="39">
        <f t="shared" si="37"/>
        <v>0</v>
      </c>
      <c r="AK620" s="40">
        <f>YEAR(C620)-YEAR(B620)+1</f>
        <v>1</v>
      </c>
      <c r="AL620" s="40">
        <f t="shared" si="38"/>
        <v>0.3</v>
      </c>
      <c r="AM620" s="39">
        <f>AF620+AH620+AJ620+AL620+AC620</f>
        <v>1.05</v>
      </c>
      <c r="AN620" s="37">
        <f t="shared" si="39"/>
        <v>1.05</v>
      </c>
      <c r="AO620" s="33"/>
    </row>
    <row r="621" spans="1:41" s="8" customFormat="1" ht="15.75" x14ac:dyDescent="0.25">
      <c r="A621" s="23">
        <v>339471</v>
      </c>
      <c r="B621" s="24">
        <v>44929</v>
      </c>
      <c r="C621" s="24">
        <v>45291</v>
      </c>
      <c r="D621" s="25" t="s">
        <v>137</v>
      </c>
      <c r="F621" s="27"/>
      <c r="G621" s="28"/>
      <c r="H621" s="27"/>
      <c r="I621" s="28"/>
      <c r="J621" s="27"/>
      <c r="K621" s="28"/>
      <c r="L621" s="27"/>
      <c r="M621" s="28"/>
      <c r="N621" s="27"/>
      <c r="O621" s="28">
        <v>0.25</v>
      </c>
      <c r="P621" s="27"/>
      <c r="Q621" s="28"/>
      <c r="R621" s="27"/>
      <c r="S621" s="28">
        <v>0.25</v>
      </c>
      <c r="T621" s="28">
        <v>0.25</v>
      </c>
      <c r="U621" s="27"/>
      <c r="V621" s="28"/>
      <c r="W621" s="27"/>
      <c r="X621" s="28"/>
      <c r="Y621" s="27"/>
      <c r="Z621" s="27"/>
      <c r="AA621" s="27"/>
      <c r="AB621" s="27"/>
      <c r="AC621" s="29"/>
      <c r="AD621" s="31" t="s">
        <v>135</v>
      </c>
      <c r="AE621" s="31" t="s">
        <v>136</v>
      </c>
      <c r="AF621" s="26"/>
      <c r="AG621" s="30">
        <f>SUM(F621,H621,J621,L621,N621,P621,R621,U621,W621,Y621,Z621,AA621,AB621)</f>
        <v>0</v>
      </c>
      <c r="AH621" s="30">
        <f t="shared" si="36"/>
        <v>0</v>
      </c>
      <c r="AI621" s="28">
        <f>SUM(G621,I621,K621,M621,O621,Q621,S621,T621,V621,X621)</f>
        <v>0.75</v>
      </c>
      <c r="AJ621" s="39">
        <f t="shared" si="37"/>
        <v>0.75</v>
      </c>
      <c r="AK621" s="40">
        <f>YEAR(C621)-YEAR(B621)+1</f>
        <v>1</v>
      </c>
      <c r="AL621" s="40">
        <f t="shared" si="38"/>
        <v>0.3</v>
      </c>
      <c r="AM621" s="39">
        <f>AF621+AH621+AJ621+AL621+AC621</f>
        <v>1.05</v>
      </c>
      <c r="AN621" s="37">
        <f t="shared" si="39"/>
        <v>1.05</v>
      </c>
      <c r="AO621" s="33"/>
    </row>
    <row r="622" spans="1:41" s="8" customFormat="1" ht="15.75" x14ac:dyDescent="0.25">
      <c r="A622" s="23">
        <v>344825</v>
      </c>
      <c r="B622" s="24">
        <v>45029</v>
      </c>
      <c r="C622" s="24">
        <v>45291</v>
      </c>
      <c r="D622" s="25" t="s">
        <v>891</v>
      </c>
      <c r="F622" s="27"/>
      <c r="G622" s="28">
        <v>0.25</v>
      </c>
      <c r="H622" s="27"/>
      <c r="I622" s="28"/>
      <c r="J622" s="27"/>
      <c r="K622" s="28"/>
      <c r="L622" s="27"/>
      <c r="M622" s="28">
        <v>0.25</v>
      </c>
      <c r="N622" s="27"/>
      <c r="O622" s="28"/>
      <c r="P622" s="27"/>
      <c r="Q622" s="28"/>
      <c r="R622" s="27"/>
      <c r="S622" s="28"/>
      <c r="T622" s="28"/>
      <c r="U622" s="27"/>
      <c r="V622" s="28"/>
      <c r="W622" s="27"/>
      <c r="X622" s="28">
        <v>0.25</v>
      </c>
      <c r="Y622" s="27"/>
      <c r="Z622" s="27"/>
      <c r="AA622" s="27"/>
      <c r="AB622" s="27"/>
      <c r="AC622" s="29"/>
      <c r="AD622" s="31" t="s">
        <v>889</v>
      </c>
      <c r="AE622" s="31" t="s">
        <v>890</v>
      </c>
      <c r="AF622" s="26"/>
      <c r="AG622" s="30">
        <f>SUM(F622,H622,J622,L622,N622,P622,R622,U622,W622,Y622,Z622,AA622,AB622)</f>
        <v>0</v>
      </c>
      <c r="AH622" s="30">
        <f t="shared" si="36"/>
        <v>0</v>
      </c>
      <c r="AI622" s="28">
        <f>SUM(G622,I622,K622,M622,O622,Q622,S622,T622,V622,X622)</f>
        <v>0.75</v>
      </c>
      <c r="AJ622" s="39">
        <f t="shared" si="37"/>
        <v>0.75</v>
      </c>
      <c r="AK622" s="40">
        <f>YEAR(C622)-YEAR(B622)+1</f>
        <v>1</v>
      </c>
      <c r="AL622" s="40">
        <f t="shared" si="38"/>
        <v>0.3</v>
      </c>
      <c r="AM622" s="39">
        <f>AF622+AH622+AJ622+AL622+AC622</f>
        <v>1.05</v>
      </c>
      <c r="AN622" s="37">
        <f t="shared" si="39"/>
        <v>1.05</v>
      </c>
      <c r="AO622" s="33"/>
    </row>
    <row r="623" spans="1:41" s="8" customFormat="1" ht="15.75" x14ac:dyDescent="0.25">
      <c r="A623" s="23">
        <v>347126</v>
      </c>
      <c r="B623" s="24">
        <v>45056</v>
      </c>
      <c r="C623" s="24">
        <v>45291</v>
      </c>
      <c r="D623" s="25" t="s">
        <v>909</v>
      </c>
      <c r="F623" s="27"/>
      <c r="G623" s="28"/>
      <c r="H623" s="27"/>
      <c r="I623" s="28"/>
      <c r="J623" s="27"/>
      <c r="K623" s="28"/>
      <c r="L623" s="27"/>
      <c r="M623" s="28"/>
      <c r="N623" s="27"/>
      <c r="O623" s="28">
        <v>0.25</v>
      </c>
      <c r="P623" s="27"/>
      <c r="Q623" s="28"/>
      <c r="R623" s="27"/>
      <c r="S623" s="28"/>
      <c r="T623" s="28"/>
      <c r="U623" s="27"/>
      <c r="V623" s="28">
        <v>0.25</v>
      </c>
      <c r="W623" s="27">
        <v>0.25</v>
      </c>
      <c r="X623" s="28"/>
      <c r="Y623" s="27"/>
      <c r="Z623" s="27"/>
      <c r="AA623" s="27"/>
      <c r="AB623" s="27"/>
      <c r="AC623" s="29"/>
      <c r="AD623" s="31" t="s">
        <v>907</v>
      </c>
      <c r="AE623" s="31" t="s">
        <v>452</v>
      </c>
      <c r="AF623" s="26"/>
      <c r="AG623" s="30">
        <f>SUM(F623,H623,J623,L623,N623,P623,R623,U623,W623,Y623,Z623,AA623,AB623)</f>
        <v>0.25</v>
      </c>
      <c r="AH623" s="30">
        <f t="shared" si="36"/>
        <v>0.25</v>
      </c>
      <c r="AI623" s="28">
        <f>SUM(G623,I623,K623,M623,O623,Q623,S623,T623,V623,X623)</f>
        <v>0.5</v>
      </c>
      <c r="AJ623" s="39">
        <f t="shared" si="37"/>
        <v>0.5</v>
      </c>
      <c r="AK623" s="40">
        <f>YEAR(C623)-YEAR(B623)+1</f>
        <v>1</v>
      </c>
      <c r="AL623" s="40">
        <f t="shared" si="38"/>
        <v>0.3</v>
      </c>
      <c r="AM623" s="39">
        <f>AF623+AH623+AJ623+AL623+AC623</f>
        <v>1.05</v>
      </c>
      <c r="AN623" s="37">
        <f t="shared" si="39"/>
        <v>1.05</v>
      </c>
      <c r="AO623" s="33"/>
    </row>
    <row r="624" spans="1:41" s="8" customFormat="1" ht="15.75" x14ac:dyDescent="0.25">
      <c r="A624" s="23">
        <v>311865</v>
      </c>
      <c r="B624" s="24">
        <v>44308</v>
      </c>
      <c r="C624" s="24">
        <v>45291</v>
      </c>
      <c r="D624" s="25" t="s">
        <v>1834</v>
      </c>
      <c r="F624" s="27"/>
      <c r="G624" s="28"/>
      <c r="H624" s="27"/>
      <c r="I624" s="28"/>
      <c r="J624" s="27"/>
      <c r="K624" s="28"/>
      <c r="L624" s="27"/>
      <c r="M624" s="28"/>
      <c r="N624" s="27"/>
      <c r="O624" s="28"/>
      <c r="P624" s="27"/>
      <c r="Q624" s="28"/>
      <c r="R624" s="27"/>
      <c r="S624" s="28"/>
      <c r="T624" s="28"/>
      <c r="U624" s="27"/>
      <c r="V624" s="28"/>
      <c r="W624" s="27"/>
      <c r="X624" s="28"/>
      <c r="Y624" s="27"/>
      <c r="Z624" s="27"/>
      <c r="AA624" s="27"/>
      <c r="AB624" s="27"/>
      <c r="AC624" s="29"/>
      <c r="AD624" s="31" t="s">
        <v>1832</v>
      </c>
      <c r="AE624" s="31" t="s">
        <v>44</v>
      </c>
      <c r="AF624" s="26"/>
      <c r="AG624" s="30">
        <f>SUM(F624,H624,J624,L624,N624,P624,R624,U624,W624,Y624,Z624,AA624,AB624)</f>
        <v>0</v>
      </c>
      <c r="AH624" s="30">
        <f t="shared" si="36"/>
        <v>0</v>
      </c>
      <c r="AI624" s="28">
        <f>SUM(G624,I624,K624,M624,O624,Q624,S624,T624,V624,X624)</f>
        <v>0</v>
      </c>
      <c r="AJ624" s="39">
        <f t="shared" si="37"/>
        <v>0</v>
      </c>
      <c r="AK624" s="40">
        <f>YEAR(C624)-YEAR(B624)+1</f>
        <v>3</v>
      </c>
      <c r="AL624" s="40">
        <f t="shared" si="38"/>
        <v>0.89999999999999991</v>
      </c>
      <c r="AM624" s="39">
        <f>AF624+AH624+AJ624+AL624+AC624</f>
        <v>0.89999999999999991</v>
      </c>
      <c r="AN624" s="37">
        <f t="shared" si="39"/>
        <v>0.89999999999999991</v>
      </c>
      <c r="AO624" s="33"/>
    </row>
    <row r="625" spans="1:41" s="8" customFormat="1" ht="15.75" x14ac:dyDescent="0.25">
      <c r="A625" s="23">
        <v>319520</v>
      </c>
      <c r="B625" s="24">
        <v>44428</v>
      </c>
      <c r="C625" s="24">
        <v>45291</v>
      </c>
      <c r="D625" s="25" t="s">
        <v>1742</v>
      </c>
      <c r="F625" s="27"/>
      <c r="G625" s="28"/>
      <c r="H625" s="27"/>
      <c r="I625" s="28"/>
      <c r="J625" s="27"/>
      <c r="K625" s="28"/>
      <c r="L625" s="27"/>
      <c r="M625" s="28"/>
      <c r="N625" s="27"/>
      <c r="O625" s="28"/>
      <c r="P625" s="27"/>
      <c r="Q625" s="28"/>
      <c r="R625" s="27"/>
      <c r="S625" s="28"/>
      <c r="T625" s="28"/>
      <c r="U625" s="27"/>
      <c r="V625" s="28"/>
      <c r="W625" s="27"/>
      <c r="X625" s="28"/>
      <c r="Y625" s="27"/>
      <c r="Z625" s="27"/>
      <c r="AA625" s="27"/>
      <c r="AB625" s="27"/>
      <c r="AC625" s="29"/>
      <c r="AD625" s="31" t="s">
        <v>1741</v>
      </c>
      <c r="AE625" s="31" t="s">
        <v>184</v>
      </c>
      <c r="AF625" s="26"/>
      <c r="AG625" s="30">
        <f>SUM(F625,H625,J625,L625,N625,P625,R625,U625,W625,Y625,Z625,AA625,AB625)</f>
        <v>0</v>
      </c>
      <c r="AH625" s="30">
        <f t="shared" si="36"/>
        <v>0</v>
      </c>
      <c r="AI625" s="28">
        <f>SUM(G625,I625,K625,M625,O625,Q625,S625,T625,V625,X625)</f>
        <v>0</v>
      </c>
      <c r="AJ625" s="39">
        <f t="shared" si="37"/>
        <v>0</v>
      </c>
      <c r="AK625" s="40">
        <f>YEAR(C625)-YEAR(B625)+1</f>
        <v>3</v>
      </c>
      <c r="AL625" s="40">
        <f t="shared" si="38"/>
        <v>0.89999999999999991</v>
      </c>
      <c r="AM625" s="39">
        <f>AF625+AH625+AJ625+AL625+AC625</f>
        <v>0.89999999999999991</v>
      </c>
      <c r="AN625" s="37">
        <f t="shared" si="39"/>
        <v>0.89999999999999991</v>
      </c>
      <c r="AO625" s="33"/>
    </row>
    <row r="626" spans="1:41" s="8" customFormat="1" ht="15.75" x14ac:dyDescent="0.25">
      <c r="A626" s="23">
        <v>310895</v>
      </c>
      <c r="B626" s="24">
        <v>44278</v>
      </c>
      <c r="C626" s="24">
        <v>45291</v>
      </c>
      <c r="D626" s="25" t="s">
        <v>305</v>
      </c>
      <c r="F626" s="27"/>
      <c r="G626" s="28"/>
      <c r="H626" s="27"/>
      <c r="I626" s="28"/>
      <c r="J626" s="27"/>
      <c r="K626" s="28"/>
      <c r="L626" s="27"/>
      <c r="M626" s="28"/>
      <c r="N626" s="27"/>
      <c r="O626" s="28"/>
      <c r="P626" s="27"/>
      <c r="Q626" s="28"/>
      <c r="R626" s="27"/>
      <c r="S626" s="28"/>
      <c r="T626" s="28"/>
      <c r="U626" s="27"/>
      <c r="V626" s="28"/>
      <c r="W626" s="27"/>
      <c r="X626" s="28"/>
      <c r="Y626" s="27"/>
      <c r="Z626" s="27"/>
      <c r="AA626" s="27"/>
      <c r="AB626" s="27"/>
      <c r="AC626" s="29"/>
      <c r="AD626" s="31" t="s">
        <v>297</v>
      </c>
      <c r="AE626" s="31" t="s">
        <v>304</v>
      </c>
      <c r="AF626" s="26"/>
      <c r="AG626" s="30">
        <f>SUM(F626,H626,J626,L626,N626,P626,R626,U626,W626,Y626,Z626,AA626,AB626)</f>
        <v>0</v>
      </c>
      <c r="AH626" s="30">
        <f t="shared" si="36"/>
        <v>0</v>
      </c>
      <c r="AI626" s="28">
        <f>SUM(G626,I626,K626,M626,O626,Q626,S626,T626,V626,X626)</f>
        <v>0</v>
      </c>
      <c r="AJ626" s="39">
        <f t="shared" si="37"/>
        <v>0</v>
      </c>
      <c r="AK626" s="40">
        <f>YEAR(C626)-YEAR(B626)+1</f>
        <v>3</v>
      </c>
      <c r="AL626" s="40">
        <f t="shared" si="38"/>
        <v>0.89999999999999991</v>
      </c>
      <c r="AM626" s="39">
        <f>AF626+AH626+AJ626+AL626+AC626</f>
        <v>0.89999999999999991</v>
      </c>
      <c r="AN626" s="37">
        <f t="shared" si="39"/>
        <v>0.89999999999999991</v>
      </c>
      <c r="AO626" s="33"/>
    </row>
    <row r="627" spans="1:41" s="8" customFormat="1" ht="15.75" x14ac:dyDescent="0.25">
      <c r="A627" s="23">
        <v>310952</v>
      </c>
      <c r="B627" s="24">
        <v>44279</v>
      </c>
      <c r="C627" s="24">
        <v>45291</v>
      </c>
      <c r="D627" s="25" t="s">
        <v>1521</v>
      </c>
      <c r="F627" s="27"/>
      <c r="G627" s="28"/>
      <c r="H627" s="27"/>
      <c r="I627" s="28"/>
      <c r="J627" s="27"/>
      <c r="K627" s="28"/>
      <c r="L627" s="27"/>
      <c r="M627" s="28"/>
      <c r="N627" s="27"/>
      <c r="O627" s="28"/>
      <c r="P627" s="27"/>
      <c r="Q627" s="28"/>
      <c r="R627" s="27"/>
      <c r="S627" s="28"/>
      <c r="T627" s="28"/>
      <c r="U627" s="27"/>
      <c r="V627" s="28"/>
      <c r="W627" s="27"/>
      <c r="X627" s="28"/>
      <c r="Y627" s="27"/>
      <c r="Z627" s="27"/>
      <c r="AA627" s="27"/>
      <c r="AB627" s="27"/>
      <c r="AC627" s="29"/>
      <c r="AD627" s="31" t="s">
        <v>1519</v>
      </c>
      <c r="AE627" s="31" t="s">
        <v>298</v>
      </c>
      <c r="AF627" s="26"/>
      <c r="AG627" s="30">
        <f>SUM(F627,H627,J627,L627,N627,P627,R627,U627,W627,Y627,Z627,AA627,AB627)</f>
        <v>0</v>
      </c>
      <c r="AH627" s="30">
        <f t="shared" si="36"/>
        <v>0</v>
      </c>
      <c r="AI627" s="28">
        <f>SUM(G627,I627,K627,M627,O627,Q627,S627,T627,V627,X627)</f>
        <v>0</v>
      </c>
      <c r="AJ627" s="39">
        <f t="shared" si="37"/>
        <v>0</v>
      </c>
      <c r="AK627" s="40">
        <f>YEAR(C627)-YEAR(B627)+1</f>
        <v>3</v>
      </c>
      <c r="AL627" s="40">
        <f t="shared" si="38"/>
        <v>0.89999999999999991</v>
      </c>
      <c r="AM627" s="39">
        <f>AF627+AH627+AJ627+AL627+AC627</f>
        <v>0.89999999999999991</v>
      </c>
      <c r="AN627" s="37">
        <f t="shared" si="39"/>
        <v>0.89999999999999991</v>
      </c>
      <c r="AO627" s="33"/>
    </row>
    <row r="628" spans="1:41" s="8" customFormat="1" ht="15.75" x14ac:dyDescent="0.25">
      <c r="A628" s="23">
        <v>318405</v>
      </c>
      <c r="B628" s="24">
        <v>44407</v>
      </c>
      <c r="C628" s="24">
        <v>45291</v>
      </c>
      <c r="D628" s="25" t="s">
        <v>4</v>
      </c>
      <c r="F628" s="27"/>
      <c r="G628" s="28"/>
      <c r="H628" s="27"/>
      <c r="I628" s="28"/>
      <c r="J628" s="27"/>
      <c r="K628" s="28"/>
      <c r="L628" s="27"/>
      <c r="M628" s="28"/>
      <c r="N628" s="27"/>
      <c r="O628" s="28"/>
      <c r="P628" s="27"/>
      <c r="Q628" s="28"/>
      <c r="R628" s="27"/>
      <c r="S628" s="28"/>
      <c r="T628" s="28"/>
      <c r="U628" s="27"/>
      <c r="V628" s="28"/>
      <c r="W628" s="27"/>
      <c r="X628" s="28"/>
      <c r="Y628" s="27"/>
      <c r="Z628" s="27"/>
      <c r="AA628" s="27"/>
      <c r="AB628" s="27"/>
      <c r="AC628" s="29"/>
      <c r="AD628" s="31" t="s">
        <v>2</v>
      </c>
      <c r="AE628" s="31" t="s">
        <v>3</v>
      </c>
      <c r="AF628" s="26"/>
      <c r="AG628" s="30">
        <f>SUM(F628,H628,J628,L628,N628,P628,R628,U628,W628,Y628,Z628,AA628,AB628)</f>
        <v>0</v>
      </c>
      <c r="AH628" s="30">
        <f t="shared" si="36"/>
        <v>0</v>
      </c>
      <c r="AI628" s="28">
        <f>SUM(G628,I628,K628,M628,O628,Q628,S628,T628,V628,X628)</f>
        <v>0</v>
      </c>
      <c r="AJ628" s="39">
        <f t="shared" si="37"/>
        <v>0</v>
      </c>
      <c r="AK628" s="40">
        <f>YEAR(C628)-YEAR(B628)+1</f>
        <v>3</v>
      </c>
      <c r="AL628" s="40">
        <f t="shared" si="38"/>
        <v>0.89999999999999991</v>
      </c>
      <c r="AM628" s="39">
        <f>AF628+AH628+AJ628+AL628+AC628</f>
        <v>0.89999999999999991</v>
      </c>
      <c r="AN628" s="37">
        <f t="shared" si="39"/>
        <v>0.89999999999999991</v>
      </c>
      <c r="AO628" s="33"/>
    </row>
    <row r="629" spans="1:41" s="8" customFormat="1" ht="15.75" x14ac:dyDescent="0.25">
      <c r="A629" s="23">
        <v>318669</v>
      </c>
      <c r="B629" s="24">
        <v>44411</v>
      </c>
      <c r="C629" s="24">
        <v>45291</v>
      </c>
      <c r="D629" s="25" t="s">
        <v>24</v>
      </c>
      <c r="F629" s="27"/>
      <c r="G629" s="28"/>
      <c r="H629" s="27"/>
      <c r="I629" s="28"/>
      <c r="J629" s="27"/>
      <c r="K629" s="28"/>
      <c r="L629" s="27"/>
      <c r="M629" s="28"/>
      <c r="N629" s="27"/>
      <c r="O629" s="28"/>
      <c r="P629" s="27"/>
      <c r="Q629" s="28"/>
      <c r="R629" s="27"/>
      <c r="S629" s="28"/>
      <c r="T629" s="28"/>
      <c r="U629" s="27"/>
      <c r="V629" s="28"/>
      <c r="W629" s="27"/>
      <c r="X629" s="28"/>
      <c r="Y629" s="27"/>
      <c r="Z629" s="27"/>
      <c r="AA629" s="27"/>
      <c r="AB629" s="27"/>
      <c r="AC629" s="29"/>
      <c r="AD629" s="31" t="s">
        <v>23</v>
      </c>
      <c r="AE629" s="31" t="s">
        <v>18</v>
      </c>
      <c r="AF629" s="26"/>
      <c r="AG629" s="30">
        <f>SUM(F629,H629,J629,L629,N629,P629,R629,U629,W629,Y629,Z629,AA629,AB629)</f>
        <v>0</v>
      </c>
      <c r="AH629" s="30">
        <f t="shared" si="36"/>
        <v>0</v>
      </c>
      <c r="AI629" s="28">
        <f>SUM(G629,I629,K629,M629,O629,Q629,S629,T629,V629,X629)</f>
        <v>0</v>
      </c>
      <c r="AJ629" s="39">
        <f t="shared" si="37"/>
        <v>0</v>
      </c>
      <c r="AK629" s="40">
        <f>YEAR(C629)-YEAR(B629)+1</f>
        <v>3</v>
      </c>
      <c r="AL629" s="40">
        <f t="shared" si="38"/>
        <v>0.89999999999999991</v>
      </c>
      <c r="AM629" s="39">
        <f>AF629+AH629+AJ629+AL629+AC629</f>
        <v>0.89999999999999991</v>
      </c>
      <c r="AN629" s="37">
        <f t="shared" si="39"/>
        <v>0.89999999999999991</v>
      </c>
      <c r="AO629" s="33"/>
    </row>
    <row r="630" spans="1:41" s="8" customFormat="1" ht="15.75" x14ac:dyDescent="0.25">
      <c r="A630" s="23">
        <v>318668</v>
      </c>
      <c r="B630" s="24">
        <v>44411</v>
      </c>
      <c r="C630" s="24">
        <v>45291</v>
      </c>
      <c r="D630" s="25" t="s">
        <v>26</v>
      </c>
      <c r="F630" s="27"/>
      <c r="G630" s="28"/>
      <c r="H630" s="27"/>
      <c r="I630" s="28"/>
      <c r="J630" s="27"/>
      <c r="K630" s="28"/>
      <c r="L630" s="27"/>
      <c r="M630" s="28"/>
      <c r="N630" s="27"/>
      <c r="O630" s="28"/>
      <c r="P630" s="27"/>
      <c r="Q630" s="28"/>
      <c r="R630" s="27"/>
      <c r="S630" s="28"/>
      <c r="T630" s="28"/>
      <c r="U630" s="27"/>
      <c r="V630" s="28"/>
      <c r="W630" s="27"/>
      <c r="X630" s="28"/>
      <c r="Y630" s="27"/>
      <c r="Z630" s="27"/>
      <c r="AA630" s="27"/>
      <c r="AB630" s="27"/>
      <c r="AC630" s="29"/>
      <c r="AD630" s="31" t="s">
        <v>23</v>
      </c>
      <c r="AE630" s="31" t="s">
        <v>25</v>
      </c>
      <c r="AF630" s="26"/>
      <c r="AG630" s="30">
        <f>SUM(F630,H630,J630,L630,N630,P630,R630,U630,W630,Y630,Z630,AA630,AB630)</f>
        <v>0</v>
      </c>
      <c r="AH630" s="30">
        <f t="shared" si="36"/>
        <v>0</v>
      </c>
      <c r="AI630" s="28">
        <f>SUM(G630,I630,K630,M630,O630,Q630,S630,T630,V630,X630)</f>
        <v>0</v>
      </c>
      <c r="AJ630" s="39">
        <f t="shared" si="37"/>
        <v>0</v>
      </c>
      <c r="AK630" s="40">
        <f>YEAR(C630)-YEAR(B630)+1</f>
        <v>3</v>
      </c>
      <c r="AL630" s="40">
        <f t="shared" si="38"/>
        <v>0.89999999999999991</v>
      </c>
      <c r="AM630" s="39">
        <f>AF630+AH630+AJ630+AL630+AC630</f>
        <v>0.89999999999999991</v>
      </c>
      <c r="AN630" s="37">
        <f t="shared" si="39"/>
        <v>0.89999999999999991</v>
      </c>
      <c r="AO630" s="33"/>
    </row>
    <row r="631" spans="1:41" s="8" customFormat="1" ht="15.75" x14ac:dyDescent="0.25">
      <c r="A631" s="23">
        <v>309766</v>
      </c>
      <c r="B631" s="24">
        <v>44248</v>
      </c>
      <c r="C631" s="24">
        <v>45291</v>
      </c>
      <c r="D631" s="25" t="s">
        <v>28</v>
      </c>
      <c r="F631" s="27"/>
      <c r="G631" s="28"/>
      <c r="H631" s="27"/>
      <c r="I631" s="28"/>
      <c r="J631" s="27"/>
      <c r="K631" s="28"/>
      <c r="L631" s="27"/>
      <c r="M631" s="28"/>
      <c r="N631" s="27"/>
      <c r="O631" s="28"/>
      <c r="P631" s="27"/>
      <c r="Q631" s="28"/>
      <c r="R631" s="27"/>
      <c r="S631" s="28"/>
      <c r="T631" s="28"/>
      <c r="U631" s="27"/>
      <c r="V631" s="28"/>
      <c r="W631" s="27"/>
      <c r="X631" s="28"/>
      <c r="Y631" s="27"/>
      <c r="Z631" s="27"/>
      <c r="AA631" s="27"/>
      <c r="AB631" s="27"/>
      <c r="AC631" s="29"/>
      <c r="AD631" s="31" t="s">
        <v>23</v>
      </c>
      <c r="AE631" s="31" t="s">
        <v>27</v>
      </c>
      <c r="AF631" s="26"/>
      <c r="AG631" s="30">
        <f>SUM(F631,H631,J631,L631,N631,P631,R631,U631,W631,Y631,Z631,AA631,AB631)</f>
        <v>0</v>
      </c>
      <c r="AH631" s="30">
        <f t="shared" si="36"/>
        <v>0</v>
      </c>
      <c r="AI631" s="28">
        <f>SUM(G631,I631,K631,M631,O631,Q631,S631,T631,V631,X631)</f>
        <v>0</v>
      </c>
      <c r="AJ631" s="39">
        <f t="shared" si="37"/>
        <v>0</v>
      </c>
      <c r="AK631" s="40">
        <f>YEAR(C631)-YEAR(B631)+1</f>
        <v>3</v>
      </c>
      <c r="AL631" s="40">
        <f t="shared" si="38"/>
        <v>0.89999999999999991</v>
      </c>
      <c r="AM631" s="39">
        <f>AF631+AH631+AJ631+AL631+AC631</f>
        <v>0.89999999999999991</v>
      </c>
      <c r="AN631" s="37">
        <f t="shared" si="39"/>
        <v>0.89999999999999991</v>
      </c>
      <c r="AO631" s="33"/>
    </row>
    <row r="632" spans="1:41" s="8" customFormat="1" ht="15.75" x14ac:dyDescent="0.25">
      <c r="A632" s="23">
        <v>321095</v>
      </c>
      <c r="B632" s="24">
        <v>44475</v>
      </c>
      <c r="C632" s="24">
        <v>45291</v>
      </c>
      <c r="D632" s="25" t="s">
        <v>63</v>
      </c>
      <c r="F632" s="27"/>
      <c r="G632" s="28"/>
      <c r="H632" s="27"/>
      <c r="I632" s="28"/>
      <c r="J632" s="27"/>
      <c r="K632" s="28"/>
      <c r="L632" s="27"/>
      <c r="M632" s="28"/>
      <c r="N632" s="27"/>
      <c r="O632" s="28"/>
      <c r="P632" s="27"/>
      <c r="Q632" s="28"/>
      <c r="R632" s="27"/>
      <c r="S632" s="28"/>
      <c r="T632" s="28"/>
      <c r="U632" s="27"/>
      <c r="V632" s="28"/>
      <c r="W632" s="27"/>
      <c r="X632" s="28"/>
      <c r="Y632" s="27"/>
      <c r="Z632" s="27"/>
      <c r="AA632" s="27"/>
      <c r="AB632" s="27"/>
      <c r="AC632" s="29"/>
      <c r="AD632" s="31" t="s">
        <v>59</v>
      </c>
      <c r="AE632" s="31" t="s">
        <v>62</v>
      </c>
      <c r="AF632" s="26"/>
      <c r="AG632" s="30">
        <f>SUM(F632,H632,J632,L632,N632,P632,R632,U632,W632,Y632,Z632,AA632,AB632)</f>
        <v>0</v>
      </c>
      <c r="AH632" s="30">
        <f t="shared" si="36"/>
        <v>0</v>
      </c>
      <c r="AI632" s="28">
        <f>SUM(G632,I632,K632,M632,O632,Q632,S632,T632,V632,X632)</f>
        <v>0</v>
      </c>
      <c r="AJ632" s="39">
        <f t="shared" si="37"/>
        <v>0</v>
      </c>
      <c r="AK632" s="40">
        <f>YEAR(C632)-YEAR(B632)+1</f>
        <v>3</v>
      </c>
      <c r="AL632" s="40">
        <f t="shared" si="38"/>
        <v>0.89999999999999991</v>
      </c>
      <c r="AM632" s="39">
        <f>AF632+AH632+AJ632+AL632+AC632</f>
        <v>0.89999999999999991</v>
      </c>
      <c r="AN632" s="37">
        <f t="shared" si="39"/>
        <v>0.89999999999999991</v>
      </c>
      <c r="AO632" s="33"/>
    </row>
    <row r="633" spans="1:41" s="8" customFormat="1" ht="15.75" x14ac:dyDescent="0.25">
      <c r="A633" s="23">
        <v>178121</v>
      </c>
      <c r="B633" s="24">
        <v>44320</v>
      </c>
      <c r="C633" s="24">
        <v>45291</v>
      </c>
      <c r="D633" s="25" t="s">
        <v>67</v>
      </c>
      <c r="F633" s="27"/>
      <c r="G633" s="28"/>
      <c r="H633" s="27"/>
      <c r="I633" s="28"/>
      <c r="J633" s="27"/>
      <c r="K633" s="28"/>
      <c r="L633" s="27"/>
      <c r="M633" s="28"/>
      <c r="N633" s="27"/>
      <c r="O633" s="28"/>
      <c r="P633" s="27"/>
      <c r="Q633" s="28"/>
      <c r="R633" s="27"/>
      <c r="S633" s="28"/>
      <c r="T633" s="28"/>
      <c r="U633" s="27"/>
      <c r="V633" s="28"/>
      <c r="W633" s="27"/>
      <c r="X633" s="28"/>
      <c r="Y633" s="27"/>
      <c r="Z633" s="27"/>
      <c r="AA633" s="27"/>
      <c r="AB633" s="27"/>
      <c r="AC633" s="29"/>
      <c r="AD633" s="31" t="s">
        <v>59</v>
      </c>
      <c r="AE633" s="31" t="s">
        <v>66</v>
      </c>
      <c r="AF633" s="26"/>
      <c r="AG633" s="30">
        <f>SUM(F633,H633,J633,L633,N633,P633,R633,U633,W633,Y633,Z633,AA633,AB633)</f>
        <v>0</v>
      </c>
      <c r="AH633" s="30">
        <f t="shared" si="36"/>
        <v>0</v>
      </c>
      <c r="AI633" s="28">
        <f>SUM(G633,I633,K633,M633,O633,Q633,S633,T633,V633,X633)</f>
        <v>0</v>
      </c>
      <c r="AJ633" s="39">
        <f t="shared" si="37"/>
        <v>0</v>
      </c>
      <c r="AK633" s="40">
        <f>YEAR(C633)-YEAR(B633)+1</f>
        <v>3</v>
      </c>
      <c r="AL633" s="40">
        <f t="shared" si="38"/>
        <v>0.89999999999999991</v>
      </c>
      <c r="AM633" s="39">
        <f>AF633+AH633+AJ633+AL633+AC633</f>
        <v>0.89999999999999991</v>
      </c>
      <c r="AN633" s="37">
        <f t="shared" si="39"/>
        <v>0.89999999999999991</v>
      </c>
      <c r="AO633" s="33"/>
    </row>
    <row r="634" spans="1:41" s="8" customFormat="1" ht="15.75" x14ac:dyDescent="0.25">
      <c r="A634" s="23">
        <v>312156</v>
      </c>
      <c r="B634" s="24">
        <v>44317</v>
      </c>
      <c r="C634" s="24">
        <v>45291</v>
      </c>
      <c r="D634" s="25" t="s">
        <v>90</v>
      </c>
      <c r="F634" s="27"/>
      <c r="G634" s="28"/>
      <c r="H634" s="27"/>
      <c r="I634" s="28"/>
      <c r="J634" s="27"/>
      <c r="K634" s="28"/>
      <c r="L634" s="27"/>
      <c r="M634" s="28"/>
      <c r="N634" s="27"/>
      <c r="O634" s="28"/>
      <c r="P634" s="27"/>
      <c r="Q634" s="28"/>
      <c r="R634" s="27"/>
      <c r="S634" s="28"/>
      <c r="T634" s="28"/>
      <c r="U634" s="27"/>
      <c r="V634" s="28"/>
      <c r="W634" s="27"/>
      <c r="X634" s="28"/>
      <c r="Y634" s="27"/>
      <c r="Z634" s="27"/>
      <c r="AA634" s="27"/>
      <c r="AB634" s="27"/>
      <c r="AC634" s="29"/>
      <c r="AD634" s="31" t="s">
        <v>89</v>
      </c>
      <c r="AE634" s="31" t="s">
        <v>40</v>
      </c>
      <c r="AF634" s="26"/>
      <c r="AG634" s="30">
        <f>SUM(F634,H634,J634,L634,N634,P634,R634,U634,W634,Y634,Z634,AA634,AB634)</f>
        <v>0</v>
      </c>
      <c r="AH634" s="30">
        <f t="shared" si="36"/>
        <v>0</v>
      </c>
      <c r="AI634" s="28">
        <f>SUM(G634,I634,K634,M634,O634,Q634,S634,T634,V634,X634)</f>
        <v>0</v>
      </c>
      <c r="AJ634" s="39">
        <f t="shared" si="37"/>
        <v>0</v>
      </c>
      <c r="AK634" s="40">
        <f>YEAR(C634)-YEAR(B634)+1</f>
        <v>3</v>
      </c>
      <c r="AL634" s="40">
        <f t="shared" si="38"/>
        <v>0.89999999999999991</v>
      </c>
      <c r="AM634" s="39">
        <f>AF634+AH634+AJ634+AL634+AC634</f>
        <v>0.89999999999999991</v>
      </c>
      <c r="AN634" s="37">
        <f t="shared" si="39"/>
        <v>0.89999999999999991</v>
      </c>
      <c r="AO634" s="33"/>
    </row>
    <row r="635" spans="1:41" s="8" customFormat="1" ht="15.75" x14ac:dyDescent="0.25">
      <c r="A635" s="23">
        <v>312175</v>
      </c>
      <c r="B635" s="24">
        <v>44318</v>
      </c>
      <c r="C635" s="24">
        <v>45291</v>
      </c>
      <c r="D635" s="25" t="s">
        <v>92</v>
      </c>
      <c r="F635" s="27"/>
      <c r="G635" s="28"/>
      <c r="H635" s="27"/>
      <c r="I635" s="28"/>
      <c r="J635" s="27"/>
      <c r="K635" s="28"/>
      <c r="L635" s="27"/>
      <c r="M635" s="28"/>
      <c r="N635" s="27"/>
      <c r="O635" s="28"/>
      <c r="P635" s="27"/>
      <c r="Q635" s="28"/>
      <c r="R635" s="27"/>
      <c r="S635" s="28"/>
      <c r="T635" s="28"/>
      <c r="U635" s="27"/>
      <c r="V635" s="28"/>
      <c r="W635" s="27"/>
      <c r="X635" s="28"/>
      <c r="Y635" s="27"/>
      <c r="Z635" s="27"/>
      <c r="AA635" s="27"/>
      <c r="AB635" s="27"/>
      <c r="AC635" s="29"/>
      <c r="AD635" s="31" t="s">
        <v>89</v>
      </c>
      <c r="AE635" s="31" t="s">
        <v>91</v>
      </c>
      <c r="AF635" s="26"/>
      <c r="AG635" s="30">
        <f>SUM(F635,H635,J635,L635,N635,P635,R635,U635,W635,Y635,Z635,AA635,AB635)</f>
        <v>0</v>
      </c>
      <c r="AH635" s="30">
        <f t="shared" si="36"/>
        <v>0</v>
      </c>
      <c r="AI635" s="28">
        <f>SUM(G635,I635,K635,M635,O635,Q635,S635,T635,V635,X635)</f>
        <v>0</v>
      </c>
      <c r="AJ635" s="39">
        <f t="shared" si="37"/>
        <v>0</v>
      </c>
      <c r="AK635" s="40">
        <f>YEAR(C635)-YEAR(B635)+1</f>
        <v>3</v>
      </c>
      <c r="AL635" s="40">
        <f t="shared" si="38"/>
        <v>0.89999999999999991</v>
      </c>
      <c r="AM635" s="39">
        <f>AF635+AH635+AJ635+AL635+AC635</f>
        <v>0.89999999999999991</v>
      </c>
      <c r="AN635" s="37">
        <f t="shared" si="39"/>
        <v>0.89999999999999991</v>
      </c>
      <c r="AO635" s="33"/>
    </row>
    <row r="636" spans="1:41" s="8" customFormat="1" ht="15.75" x14ac:dyDescent="0.25">
      <c r="A636" s="23">
        <v>318424</v>
      </c>
      <c r="B636" s="24">
        <v>44408</v>
      </c>
      <c r="C636" s="24">
        <v>45291</v>
      </c>
      <c r="D636" s="25" t="s">
        <v>98</v>
      </c>
      <c r="F636" s="27"/>
      <c r="G636" s="28"/>
      <c r="H636" s="27"/>
      <c r="I636" s="28"/>
      <c r="J636" s="27"/>
      <c r="K636" s="28"/>
      <c r="L636" s="27"/>
      <c r="M636" s="28"/>
      <c r="N636" s="27"/>
      <c r="O636" s="28"/>
      <c r="P636" s="27"/>
      <c r="Q636" s="28"/>
      <c r="R636" s="27"/>
      <c r="S636" s="28"/>
      <c r="T636" s="28"/>
      <c r="U636" s="27"/>
      <c r="V636" s="28"/>
      <c r="W636" s="27"/>
      <c r="X636" s="28"/>
      <c r="Y636" s="27"/>
      <c r="Z636" s="27"/>
      <c r="AA636" s="27"/>
      <c r="AB636" s="27"/>
      <c r="AC636" s="29"/>
      <c r="AD636" s="31" t="s">
        <v>97</v>
      </c>
      <c r="AE636" s="31" t="s">
        <v>66</v>
      </c>
      <c r="AF636" s="26"/>
      <c r="AG636" s="30">
        <f>SUM(F636,H636,J636,L636,N636,P636,R636,U636,W636,Y636,Z636,AA636,AB636)</f>
        <v>0</v>
      </c>
      <c r="AH636" s="30">
        <f t="shared" si="36"/>
        <v>0</v>
      </c>
      <c r="AI636" s="28">
        <f>SUM(G636,I636,K636,M636,O636,Q636,S636,T636,V636,X636)</f>
        <v>0</v>
      </c>
      <c r="AJ636" s="39">
        <f t="shared" si="37"/>
        <v>0</v>
      </c>
      <c r="AK636" s="40">
        <f>YEAR(C636)-YEAR(B636)+1</f>
        <v>3</v>
      </c>
      <c r="AL636" s="40">
        <f t="shared" si="38"/>
        <v>0.89999999999999991</v>
      </c>
      <c r="AM636" s="39">
        <f>AF636+AH636+AJ636+AL636+AC636</f>
        <v>0.89999999999999991</v>
      </c>
      <c r="AN636" s="37">
        <f t="shared" si="39"/>
        <v>0.89999999999999991</v>
      </c>
      <c r="AO636" s="33"/>
    </row>
    <row r="637" spans="1:41" s="8" customFormat="1" ht="15.75" x14ac:dyDescent="0.25">
      <c r="A637" s="23">
        <v>309811</v>
      </c>
      <c r="B637" s="24">
        <v>44250</v>
      </c>
      <c r="C637" s="24">
        <v>45291</v>
      </c>
      <c r="D637" s="25" t="s">
        <v>143</v>
      </c>
      <c r="F637" s="27"/>
      <c r="G637" s="28"/>
      <c r="H637" s="27"/>
      <c r="I637" s="28"/>
      <c r="J637" s="27"/>
      <c r="K637" s="28"/>
      <c r="L637" s="27"/>
      <c r="M637" s="28"/>
      <c r="N637" s="27"/>
      <c r="O637" s="28"/>
      <c r="P637" s="27"/>
      <c r="Q637" s="28"/>
      <c r="R637" s="27"/>
      <c r="S637" s="28"/>
      <c r="T637" s="28"/>
      <c r="U637" s="27"/>
      <c r="V637" s="28"/>
      <c r="W637" s="27"/>
      <c r="X637" s="28"/>
      <c r="Y637" s="27"/>
      <c r="Z637" s="27"/>
      <c r="AA637" s="27"/>
      <c r="AB637" s="27"/>
      <c r="AC637" s="29"/>
      <c r="AD637" s="31" t="s">
        <v>141</v>
      </c>
      <c r="AE637" s="31" t="s">
        <v>142</v>
      </c>
      <c r="AF637" s="26"/>
      <c r="AG637" s="30">
        <f>SUM(F637,H637,J637,L637,N637,P637,R637,U637,W637,Y637,Z637,AA637,AB637)</f>
        <v>0</v>
      </c>
      <c r="AH637" s="30">
        <f t="shared" si="36"/>
        <v>0</v>
      </c>
      <c r="AI637" s="28">
        <f>SUM(G637,I637,K637,M637,O637,Q637,S637,T637,V637,X637)</f>
        <v>0</v>
      </c>
      <c r="AJ637" s="39">
        <f t="shared" si="37"/>
        <v>0</v>
      </c>
      <c r="AK637" s="40">
        <f>YEAR(C637)-YEAR(B637)+1</f>
        <v>3</v>
      </c>
      <c r="AL637" s="40">
        <f t="shared" si="38"/>
        <v>0.89999999999999991</v>
      </c>
      <c r="AM637" s="39">
        <f>AF637+AH637+AJ637+AL637+AC637</f>
        <v>0.89999999999999991</v>
      </c>
      <c r="AN637" s="37">
        <f t="shared" si="39"/>
        <v>0.89999999999999991</v>
      </c>
      <c r="AO637" s="33"/>
    </row>
    <row r="638" spans="1:41" s="8" customFormat="1" ht="15.75" x14ac:dyDescent="0.25">
      <c r="A638" s="23">
        <v>309144</v>
      </c>
      <c r="B638" s="24">
        <v>44227</v>
      </c>
      <c r="C638" s="24">
        <v>45291</v>
      </c>
      <c r="D638" s="25" t="s">
        <v>158</v>
      </c>
      <c r="F638" s="27"/>
      <c r="G638" s="28"/>
      <c r="H638" s="27"/>
      <c r="I638" s="28"/>
      <c r="J638" s="27"/>
      <c r="K638" s="28"/>
      <c r="L638" s="27"/>
      <c r="M638" s="28"/>
      <c r="N638" s="27"/>
      <c r="O638" s="28"/>
      <c r="P638" s="27"/>
      <c r="Q638" s="28"/>
      <c r="R638" s="27"/>
      <c r="S638" s="28"/>
      <c r="T638" s="28"/>
      <c r="U638" s="27"/>
      <c r="V638" s="28"/>
      <c r="W638" s="27"/>
      <c r="X638" s="28"/>
      <c r="Y638" s="27"/>
      <c r="Z638" s="27"/>
      <c r="AA638" s="27"/>
      <c r="AB638" s="27"/>
      <c r="AC638" s="29"/>
      <c r="AD638" s="31" t="s">
        <v>157</v>
      </c>
      <c r="AE638" s="31" t="s">
        <v>29</v>
      </c>
      <c r="AF638" s="26"/>
      <c r="AG638" s="30">
        <f>SUM(F638,H638,J638,L638,N638,P638,R638,U638,W638,Y638,Z638,AA638,AB638)</f>
        <v>0</v>
      </c>
      <c r="AH638" s="30">
        <f t="shared" si="36"/>
        <v>0</v>
      </c>
      <c r="AI638" s="28">
        <f>SUM(G638,I638,K638,M638,O638,Q638,S638,T638,V638,X638)</f>
        <v>0</v>
      </c>
      <c r="AJ638" s="39">
        <f t="shared" si="37"/>
        <v>0</v>
      </c>
      <c r="AK638" s="40">
        <f>YEAR(C638)-YEAR(B638)+1</f>
        <v>3</v>
      </c>
      <c r="AL638" s="40">
        <f t="shared" si="38"/>
        <v>0.89999999999999991</v>
      </c>
      <c r="AM638" s="39">
        <f>AF638+AH638+AJ638+AL638+AC638</f>
        <v>0.89999999999999991</v>
      </c>
      <c r="AN638" s="37">
        <f t="shared" si="39"/>
        <v>0.89999999999999991</v>
      </c>
      <c r="AO638" s="33"/>
    </row>
    <row r="639" spans="1:41" s="8" customFormat="1" ht="15.75" x14ac:dyDescent="0.25">
      <c r="A639" s="23">
        <v>318380</v>
      </c>
      <c r="B639" s="24">
        <v>44406</v>
      </c>
      <c r="C639" s="24">
        <v>45291</v>
      </c>
      <c r="D639" s="25" t="s">
        <v>198</v>
      </c>
      <c r="F639" s="27"/>
      <c r="G639" s="28"/>
      <c r="H639" s="27"/>
      <c r="I639" s="28"/>
      <c r="J639" s="27"/>
      <c r="K639" s="28"/>
      <c r="L639" s="27"/>
      <c r="M639" s="28"/>
      <c r="N639" s="27"/>
      <c r="O639" s="28"/>
      <c r="P639" s="27"/>
      <c r="Q639" s="28"/>
      <c r="R639" s="27"/>
      <c r="S639" s="28"/>
      <c r="T639" s="28"/>
      <c r="U639" s="27"/>
      <c r="V639" s="28"/>
      <c r="W639" s="27"/>
      <c r="X639" s="28"/>
      <c r="Y639" s="27"/>
      <c r="Z639" s="27"/>
      <c r="AA639" s="27"/>
      <c r="AB639" s="27"/>
      <c r="AC639" s="29"/>
      <c r="AD639" s="31" t="s">
        <v>197</v>
      </c>
      <c r="AE639" s="31" t="s">
        <v>3</v>
      </c>
      <c r="AF639" s="26"/>
      <c r="AG639" s="30">
        <f>SUM(F639,H639,J639,L639,N639,P639,R639,U639,W639,Y639,Z639,AA639,AB639)</f>
        <v>0</v>
      </c>
      <c r="AH639" s="30">
        <f t="shared" si="36"/>
        <v>0</v>
      </c>
      <c r="AI639" s="28">
        <f>SUM(G639,I639,K639,M639,O639,Q639,S639,T639,V639,X639)</f>
        <v>0</v>
      </c>
      <c r="AJ639" s="39">
        <f t="shared" si="37"/>
        <v>0</v>
      </c>
      <c r="AK639" s="40">
        <f>YEAR(C639)-YEAR(B639)+1</f>
        <v>3</v>
      </c>
      <c r="AL639" s="40">
        <f t="shared" si="38"/>
        <v>0.89999999999999991</v>
      </c>
      <c r="AM639" s="39">
        <f>AF639+AH639+AJ639+AL639+AC639</f>
        <v>0.89999999999999991</v>
      </c>
      <c r="AN639" s="37">
        <f t="shared" si="39"/>
        <v>0.89999999999999991</v>
      </c>
      <c r="AO639" s="33"/>
    </row>
    <row r="640" spans="1:41" s="8" customFormat="1" ht="15.75" x14ac:dyDescent="0.25">
      <c r="A640" s="23">
        <v>33927</v>
      </c>
      <c r="B640" s="24">
        <v>44331</v>
      </c>
      <c r="C640" s="24">
        <v>45291</v>
      </c>
      <c r="D640" s="25" t="s">
        <v>221</v>
      </c>
      <c r="F640" s="27"/>
      <c r="G640" s="28"/>
      <c r="H640" s="27"/>
      <c r="I640" s="28"/>
      <c r="J640" s="27"/>
      <c r="K640" s="28"/>
      <c r="L640" s="27"/>
      <c r="M640" s="28"/>
      <c r="N640" s="27"/>
      <c r="O640" s="28"/>
      <c r="P640" s="27"/>
      <c r="Q640" s="28"/>
      <c r="R640" s="27"/>
      <c r="S640" s="28"/>
      <c r="T640" s="28"/>
      <c r="U640" s="27"/>
      <c r="V640" s="28"/>
      <c r="W640" s="27"/>
      <c r="X640" s="28"/>
      <c r="Y640" s="27"/>
      <c r="Z640" s="27"/>
      <c r="AA640" s="27"/>
      <c r="AB640" s="27"/>
      <c r="AC640" s="29"/>
      <c r="AD640" s="31" t="s">
        <v>219</v>
      </c>
      <c r="AE640" s="31" t="s">
        <v>220</v>
      </c>
      <c r="AF640" s="26"/>
      <c r="AG640" s="30">
        <f>SUM(F640,H640,J640,L640,N640,P640,R640,U640,W640,Y640,Z640,AA640,AB640)</f>
        <v>0</v>
      </c>
      <c r="AH640" s="30">
        <f t="shared" si="36"/>
        <v>0</v>
      </c>
      <c r="AI640" s="28">
        <f>SUM(G640,I640,K640,M640,O640,Q640,S640,T640,V640,X640)</f>
        <v>0</v>
      </c>
      <c r="AJ640" s="39">
        <f t="shared" si="37"/>
        <v>0</v>
      </c>
      <c r="AK640" s="40">
        <f>YEAR(C640)-YEAR(B640)+1</f>
        <v>3</v>
      </c>
      <c r="AL640" s="40">
        <f t="shared" si="38"/>
        <v>0.89999999999999991</v>
      </c>
      <c r="AM640" s="39">
        <f>AF640+AH640+AJ640+AL640+AC640</f>
        <v>0.89999999999999991</v>
      </c>
      <c r="AN640" s="37">
        <f t="shared" si="39"/>
        <v>0.89999999999999991</v>
      </c>
      <c r="AO640" s="33"/>
    </row>
    <row r="641" spans="1:41" s="8" customFormat="1" ht="15.75" x14ac:dyDescent="0.25">
      <c r="A641" s="23">
        <v>319625</v>
      </c>
      <c r="B641" s="24">
        <v>44429</v>
      </c>
      <c r="C641" s="24">
        <v>45291</v>
      </c>
      <c r="D641" s="25" t="s">
        <v>262</v>
      </c>
      <c r="F641" s="27"/>
      <c r="G641" s="28"/>
      <c r="H641" s="27"/>
      <c r="I641" s="28"/>
      <c r="J641" s="27"/>
      <c r="K641" s="28"/>
      <c r="L641" s="27"/>
      <c r="M641" s="28"/>
      <c r="N641" s="27"/>
      <c r="O641" s="28"/>
      <c r="P641" s="27"/>
      <c r="Q641" s="28"/>
      <c r="R641" s="27"/>
      <c r="S641" s="28"/>
      <c r="T641" s="28"/>
      <c r="U641" s="27"/>
      <c r="V641" s="28"/>
      <c r="W641" s="27"/>
      <c r="X641" s="28"/>
      <c r="Y641" s="27"/>
      <c r="Z641" s="27"/>
      <c r="AA641" s="27"/>
      <c r="AB641" s="27"/>
      <c r="AC641" s="29"/>
      <c r="AD641" s="31" t="s">
        <v>260</v>
      </c>
      <c r="AE641" s="31" t="s">
        <v>248</v>
      </c>
      <c r="AF641" s="26"/>
      <c r="AG641" s="30">
        <f>SUM(F641,H641,J641,L641,N641,P641,R641,U641,W641,Y641,Z641,AA641,AB641)</f>
        <v>0</v>
      </c>
      <c r="AH641" s="30">
        <f t="shared" si="36"/>
        <v>0</v>
      </c>
      <c r="AI641" s="28">
        <f>SUM(G641,I641,K641,M641,O641,Q641,S641,T641,V641,X641)</f>
        <v>0</v>
      </c>
      <c r="AJ641" s="39">
        <f t="shared" si="37"/>
        <v>0</v>
      </c>
      <c r="AK641" s="40">
        <f>YEAR(C641)-YEAR(B641)+1</f>
        <v>3</v>
      </c>
      <c r="AL641" s="40">
        <f t="shared" si="38"/>
        <v>0.89999999999999991</v>
      </c>
      <c r="AM641" s="39">
        <f>AF641+AH641+AJ641+AL641+AC641</f>
        <v>0.89999999999999991</v>
      </c>
      <c r="AN641" s="37">
        <f t="shared" si="39"/>
        <v>0.89999999999999991</v>
      </c>
      <c r="AO641" s="33"/>
    </row>
    <row r="642" spans="1:41" s="8" customFormat="1" ht="15.75" x14ac:dyDescent="0.25">
      <c r="A642" s="23">
        <v>318442</v>
      </c>
      <c r="B642" s="24">
        <v>44408</v>
      </c>
      <c r="C642" s="24">
        <v>45291</v>
      </c>
      <c r="D642" s="25" t="s">
        <v>273</v>
      </c>
      <c r="F642" s="27"/>
      <c r="G642" s="28"/>
      <c r="H642" s="27"/>
      <c r="I642" s="28"/>
      <c r="J642" s="27"/>
      <c r="K642" s="28"/>
      <c r="L642" s="27"/>
      <c r="M642" s="28"/>
      <c r="N642" s="27"/>
      <c r="O642" s="28"/>
      <c r="P642" s="27"/>
      <c r="Q642" s="28"/>
      <c r="R642" s="27"/>
      <c r="S642" s="28"/>
      <c r="T642" s="28"/>
      <c r="U642" s="27"/>
      <c r="V642" s="28"/>
      <c r="W642" s="27"/>
      <c r="X642" s="28"/>
      <c r="Y642" s="27"/>
      <c r="Z642" s="27"/>
      <c r="AA642" s="27"/>
      <c r="AB642" s="27"/>
      <c r="AC642" s="29"/>
      <c r="AD642" s="31" t="s">
        <v>269</v>
      </c>
      <c r="AE642" s="31" t="s">
        <v>272</v>
      </c>
      <c r="AF642" s="26"/>
      <c r="AG642" s="30">
        <f>SUM(F642,H642,J642,L642,N642,P642,R642,U642,W642,Y642,Z642,AA642,AB642)</f>
        <v>0</v>
      </c>
      <c r="AH642" s="30">
        <f t="shared" si="36"/>
        <v>0</v>
      </c>
      <c r="AI642" s="28">
        <f>SUM(G642,I642,K642,M642,O642,Q642,S642,T642,V642,X642)</f>
        <v>0</v>
      </c>
      <c r="AJ642" s="39">
        <f t="shared" si="37"/>
        <v>0</v>
      </c>
      <c r="AK642" s="40">
        <f>YEAR(C642)-YEAR(B642)+1</f>
        <v>3</v>
      </c>
      <c r="AL642" s="40">
        <f t="shared" si="38"/>
        <v>0.89999999999999991</v>
      </c>
      <c r="AM642" s="39">
        <f>AF642+AH642+AJ642+AL642+AC642</f>
        <v>0.89999999999999991</v>
      </c>
      <c r="AN642" s="37">
        <f t="shared" si="39"/>
        <v>0.89999999999999991</v>
      </c>
      <c r="AO642" s="33"/>
    </row>
    <row r="643" spans="1:41" s="8" customFormat="1" ht="15.75" x14ac:dyDescent="0.25">
      <c r="A643" s="23">
        <v>316693</v>
      </c>
      <c r="B643" s="24">
        <v>44387</v>
      </c>
      <c r="C643" s="24">
        <v>45291</v>
      </c>
      <c r="D643" s="25" t="s">
        <v>294</v>
      </c>
      <c r="F643" s="27"/>
      <c r="G643" s="28"/>
      <c r="H643" s="27"/>
      <c r="I643" s="28"/>
      <c r="J643" s="27"/>
      <c r="K643" s="28"/>
      <c r="L643" s="27"/>
      <c r="M643" s="28"/>
      <c r="N643" s="27"/>
      <c r="O643" s="28"/>
      <c r="P643" s="27"/>
      <c r="Q643" s="28"/>
      <c r="R643" s="27"/>
      <c r="S643" s="28"/>
      <c r="T643" s="28"/>
      <c r="U643" s="27"/>
      <c r="V643" s="28"/>
      <c r="W643" s="27"/>
      <c r="X643" s="28"/>
      <c r="Y643" s="27"/>
      <c r="Z643" s="27"/>
      <c r="AA643" s="27"/>
      <c r="AB643" s="27"/>
      <c r="AC643" s="29"/>
      <c r="AD643" s="31" t="s">
        <v>292</v>
      </c>
      <c r="AE643" s="31" t="s">
        <v>293</v>
      </c>
      <c r="AF643" s="26"/>
      <c r="AG643" s="30">
        <f>SUM(F643,H643,J643,L643,N643,P643,R643,U643,W643,Y643,Z643,AA643,AB643)</f>
        <v>0</v>
      </c>
      <c r="AH643" s="30">
        <f t="shared" ref="AH643:AH706" si="40">IF(AG643&gt;=2,2,AG643)</f>
        <v>0</v>
      </c>
      <c r="AI643" s="28">
        <f>SUM(G643,I643,K643,M643,O643,Q643,S643,T643,V643,X643)</f>
        <v>0</v>
      </c>
      <c r="AJ643" s="39">
        <f t="shared" ref="AJ643:AJ706" si="41">IF(AI643&gt;=2,2,AI643)</f>
        <v>0</v>
      </c>
      <c r="AK643" s="40">
        <f>YEAR(C643)-YEAR(B643)+1</f>
        <v>3</v>
      </c>
      <c r="AL643" s="40">
        <f t="shared" ref="AL643:AL706" si="42">IF(AK643*0.3&gt;=3,3,AK643*0.3)</f>
        <v>0.89999999999999991</v>
      </c>
      <c r="AM643" s="39">
        <f>AF643+AH643+AJ643+AL643+AC643</f>
        <v>0.89999999999999991</v>
      </c>
      <c r="AN643" s="37">
        <f t="shared" ref="AN643:AN706" si="43">IF(AM643&gt;=5,5,AM643)</f>
        <v>0.89999999999999991</v>
      </c>
      <c r="AO643" s="33"/>
    </row>
    <row r="644" spans="1:41" s="8" customFormat="1" ht="15.75" x14ac:dyDescent="0.25">
      <c r="A644" s="23">
        <v>313906</v>
      </c>
      <c r="B644" s="24">
        <v>44356</v>
      </c>
      <c r="C644" s="24">
        <v>45291</v>
      </c>
      <c r="D644" s="25" t="s">
        <v>299</v>
      </c>
      <c r="F644" s="27"/>
      <c r="G644" s="28"/>
      <c r="H644" s="27"/>
      <c r="I644" s="28"/>
      <c r="J644" s="27"/>
      <c r="K644" s="28"/>
      <c r="L644" s="27"/>
      <c r="M644" s="28"/>
      <c r="N644" s="27"/>
      <c r="O644" s="28"/>
      <c r="P644" s="27"/>
      <c r="Q644" s="28"/>
      <c r="R644" s="27"/>
      <c r="S644" s="28"/>
      <c r="T644" s="28"/>
      <c r="U644" s="27"/>
      <c r="V644" s="28"/>
      <c r="W644" s="27"/>
      <c r="X644" s="28"/>
      <c r="Y644" s="27"/>
      <c r="Z644" s="27"/>
      <c r="AA644" s="27"/>
      <c r="AB644" s="27"/>
      <c r="AC644" s="29"/>
      <c r="AD644" s="31" t="s">
        <v>297</v>
      </c>
      <c r="AE644" s="31" t="s">
        <v>298</v>
      </c>
      <c r="AF644" s="26"/>
      <c r="AG644" s="30">
        <f>SUM(F644,H644,J644,L644,N644,P644,R644,U644,W644,Y644,Z644,AA644,AB644)</f>
        <v>0</v>
      </c>
      <c r="AH644" s="30">
        <f t="shared" si="40"/>
        <v>0</v>
      </c>
      <c r="AI644" s="28">
        <f>SUM(G644,I644,K644,M644,O644,Q644,S644,T644,V644,X644)</f>
        <v>0</v>
      </c>
      <c r="AJ644" s="39">
        <f t="shared" si="41"/>
        <v>0</v>
      </c>
      <c r="AK644" s="40">
        <f>YEAR(C644)-YEAR(B644)+1</f>
        <v>3</v>
      </c>
      <c r="AL644" s="40">
        <f t="shared" si="42"/>
        <v>0.89999999999999991</v>
      </c>
      <c r="AM644" s="39">
        <f>AF644+AH644+AJ644+AL644+AC644</f>
        <v>0.89999999999999991</v>
      </c>
      <c r="AN644" s="37">
        <f t="shared" si="43"/>
        <v>0.89999999999999991</v>
      </c>
      <c r="AO644" s="33"/>
    </row>
    <row r="645" spans="1:41" s="8" customFormat="1" ht="15.75" x14ac:dyDescent="0.25">
      <c r="A645" s="23">
        <v>318739</v>
      </c>
      <c r="B645" s="24">
        <v>44412</v>
      </c>
      <c r="C645" s="24">
        <v>45291</v>
      </c>
      <c r="D645" s="25" t="s">
        <v>353</v>
      </c>
      <c r="F645" s="27"/>
      <c r="G645" s="28"/>
      <c r="H645" s="27"/>
      <c r="I645" s="28"/>
      <c r="J645" s="27"/>
      <c r="K645" s="28"/>
      <c r="L645" s="27"/>
      <c r="M645" s="28"/>
      <c r="N645" s="27"/>
      <c r="O645" s="28"/>
      <c r="P645" s="27"/>
      <c r="Q645" s="28"/>
      <c r="R645" s="27"/>
      <c r="S645" s="28"/>
      <c r="T645" s="28"/>
      <c r="U645" s="27"/>
      <c r="V645" s="28"/>
      <c r="W645" s="27"/>
      <c r="X645" s="28"/>
      <c r="Y645" s="27"/>
      <c r="Z645" s="27"/>
      <c r="AA645" s="27"/>
      <c r="AB645" s="27"/>
      <c r="AC645" s="29"/>
      <c r="AD645" s="31" t="s">
        <v>349</v>
      </c>
      <c r="AE645" s="31" t="s">
        <v>352</v>
      </c>
      <c r="AF645" s="26"/>
      <c r="AG645" s="30">
        <f>SUM(F645,H645,J645,L645,N645,P645,R645,U645,W645,Y645,Z645,AA645,AB645)</f>
        <v>0</v>
      </c>
      <c r="AH645" s="30">
        <f t="shared" si="40"/>
        <v>0</v>
      </c>
      <c r="AI645" s="28">
        <f>SUM(G645,I645,K645,M645,O645,Q645,S645,T645,V645,X645)</f>
        <v>0</v>
      </c>
      <c r="AJ645" s="39">
        <f t="shared" si="41"/>
        <v>0</v>
      </c>
      <c r="AK645" s="40">
        <f>YEAR(C645)-YEAR(B645)+1</f>
        <v>3</v>
      </c>
      <c r="AL645" s="40">
        <f t="shared" si="42"/>
        <v>0.89999999999999991</v>
      </c>
      <c r="AM645" s="39">
        <f>AF645+AH645+AJ645+AL645+AC645</f>
        <v>0.89999999999999991</v>
      </c>
      <c r="AN645" s="37">
        <f t="shared" si="43"/>
        <v>0.89999999999999991</v>
      </c>
      <c r="AO645" s="33"/>
    </row>
    <row r="646" spans="1:41" s="8" customFormat="1" ht="15.75" x14ac:dyDescent="0.25">
      <c r="A646" s="23">
        <v>317723</v>
      </c>
      <c r="B646" s="24">
        <v>44398</v>
      </c>
      <c r="C646" s="24">
        <v>45291</v>
      </c>
      <c r="D646" s="25" t="s">
        <v>376</v>
      </c>
      <c r="F646" s="27"/>
      <c r="G646" s="28"/>
      <c r="H646" s="27"/>
      <c r="I646" s="28"/>
      <c r="J646" s="27"/>
      <c r="K646" s="28"/>
      <c r="L646" s="27"/>
      <c r="M646" s="28"/>
      <c r="N646" s="27"/>
      <c r="O646" s="28"/>
      <c r="P646" s="27"/>
      <c r="Q646" s="28"/>
      <c r="R646" s="27"/>
      <c r="S646" s="28"/>
      <c r="T646" s="28"/>
      <c r="U646" s="27"/>
      <c r="V646" s="28"/>
      <c r="W646" s="27"/>
      <c r="X646" s="28"/>
      <c r="Y646" s="27"/>
      <c r="Z646" s="27"/>
      <c r="AA646" s="27"/>
      <c r="AB646" s="27"/>
      <c r="AC646" s="29"/>
      <c r="AD646" s="31" t="s">
        <v>375</v>
      </c>
      <c r="AE646" s="31" t="s">
        <v>21</v>
      </c>
      <c r="AF646" s="26"/>
      <c r="AG646" s="30">
        <f>SUM(F646,H646,J646,L646,N646,P646,R646,U646,W646,Y646,Z646,AA646,AB646)</f>
        <v>0</v>
      </c>
      <c r="AH646" s="30">
        <f t="shared" si="40"/>
        <v>0</v>
      </c>
      <c r="AI646" s="28">
        <f>SUM(G646,I646,K646,M646,O646,Q646,S646,T646,V646,X646)</f>
        <v>0</v>
      </c>
      <c r="AJ646" s="39">
        <f t="shared" si="41"/>
        <v>0</v>
      </c>
      <c r="AK646" s="40">
        <f>YEAR(C646)-YEAR(B646)+1</f>
        <v>3</v>
      </c>
      <c r="AL646" s="40">
        <f t="shared" si="42"/>
        <v>0.89999999999999991</v>
      </c>
      <c r="AM646" s="39">
        <f>AF646+AH646+AJ646+AL646+AC646</f>
        <v>0.89999999999999991</v>
      </c>
      <c r="AN646" s="37">
        <f t="shared" si="43"/>
        <v>0.89999999999999991</v>
      </c>
      <c r="AO646" s="33"/>
    </row>
    <row r="647" spans="1:41" s="8" customFormat="1" ht="15.75" x14ac:dyDescent="0.25">
      <c r="A647" s="23">
        <v>314077</v>
      </c>
      <c r="B647" s="24">
        <v>44359</v>
      </c>
      <c r="C647" s="24">
        <v>45291</v>
      </c>
      <c r="D647" s="25" t="s">
        <v>430</v>
      </c>
      <c r="F647" s="27"/>
      <c r="G647" s="28"/>
      <c r="H647" s="27"/>
      <c r="I647" s="28"/>
      <c r="J647" s="27"/>
      <c r="K647" s="28"/>
      <c r="L647" s="27"/>
      <c r="M647" s="28"/>
      <c r="N647" s="27"/>
      <c r="O647" s="28"/>
      <c r="P647" s="27"/>
      <c r="Q647" s="28"/>
      <c r="R647" s="27"/>
      <c r="S647" s="28"/>
      <c r="T647" s="28"/>
      <c r="U647" s="27"/>
      <c r="V647" s="28"/>
      <c r="W647" s="27"/>
      <c r="X647" s="28"/>
      <c r="Y647" s="27"/>
      <c r="Z647" s="27"/>
      <c r="AA647" s="27"/>
      <c r="AB647" s="27"/>
      <c r="AC647" s="29"/>
      <c r="AD647" s="31" t="s">
        <v>429</v>
      </c>
      <c r="AE647" s="31" t="s">
        <v>130</v>
      </c>
      <c r="AF647" s="26"/>
      <c r="AG647" s="30">
        <f>SUM(F647,H647,J647,L647,N647,P647,R647,U647,W647,Y647,Z647,AA647,AB647)</f>
        <v>0</v>
      </c>
      <c r="AH647" s="30">
        <f t="shared" si="40"/>
        <v>0</v>
      </c>
      <c r="AI647" s="28">
        <f>SUM(G647,I647,K647,M647,O647,Q647,S647,T647,V647,X647)</f>
        <v>0</v>
      </c>
      <c r="AJ647" s="39">
        <f t="shared" si="41"/>
        <v>0</v>
      </c>
      <c r="AK647" s="40">
        <f>YEAR(C647)-YEAR(B647)+1</f>
        <v>3</v>
      </c>
      <c r="AL647" s="40">
        <f t="shared" si="42"/>
        <v>0.89999999999999991</v>
      </c>
      <c r="AM647" s="39">
        <f>AF647+AH647+AJ647+AL647+AC647</f>
        <v>0.89999999999999991</v>
      </c>
      <c r="AN647" s="37">
        <f t="shared" si="43"/>
        <v>0.89999999999999991</v>
      </c>
      <c r="AO647" s="33"/>
    </row>
    <row r="648" spans="1:41" s="8" customFormat="1" ht="15.75" x14ac:dyDescent="0.25">
      <c r="A648" s="23">
        <v>310946</v>
      </c>
      <c r="B648" s="24">
        <v>44279</v>
      </c>
      <c r="C648" s="24">
        <v>45291</v>
      </c>
      <c r="D648" s="25" t="s">
        <v>440</v>
      </c>
      <c r="F648" s="27"/>
      <c r="G648" s="28"/>
      <c r="H648" s="27"/>
      <c r="I648" s="28"/>
      <c r="J648" s="27"/>
      <c r="K648" s="28"/>
      <c r="L648" s="27"/>
      <c r="M648" s="28"/>
      <c r="N648" s="27"/>
      <c r="O648" s="28"/>
      <c r="P648" s="27"/>
      <c r="Q648" s="28"/>
      <c r="R648" s="27"/>
      <c r="S648" s="28"/>
      <c r="T648" s="28"/>
      <c r="U648" s="27"/>
      <c r="V648" s="28"/>
      <c r="W648" s="27"/>
      <c r="X648" s="28"/>
      <c r="Y648" s="27"/>
      <c r="Z648" s="27"/>
      <c r="AA648" s="27"/>
      <c r="AB648" s="27"/>
      <c r="AC648" s="29"/>
      <c r="AD648" s="31" t="s">
        <v>436</v>
      </c>
      <c r="AE648" s="31" t="s">
        <v>439</v>
      </c>
      <c r="AF648" s="26"/>
      <c r="AG648" s="30">
        <f>SUM(F648,H648,J648,L648,N648,P648,R648,U648,W648,Y648,Z648,AA648,AB648)</f>
        <v>0</v>
      </c>
      <c r="AH648" s="30">
        <f t="shared" si="40"/>
        <v>0</v>
      </c>
      <c r="AI648" s="28">
        <f>SUM(G648,I648,K648,M648,O648,Q648,S648,T648,V648,X648)</f>
        <v>0</v>
      </c>
      <c r="AJ648" s="39">
        <f t="shared" si="41"/>
        <v>0</v>
      </c>
      <c r="AK648" s="40">
        <f>YEAR(C648)-YEAR(B648)+1</f>
        <v>3</v>
      </c>
      <c r="AL648" s="40">
        <f t="shared" si="42"/>
        <v>0.89999999999999991</v>
      </c>
      <c r="AM648" s="39">
        <f>AF648+AH648+AJ648+AL648+AC648</f>
        <v>0.89999999999999991</v>
      </c>
      <c r="AN648" s="37">
        <f t="shared" si="43"/>
        <v>0.89999999999999991</v>
      </c>
      <c r="AO648" s="33"/>
    </row>
    <row r="649" spans="1:41" s="8" customFormat="1" ht="15.75" x14ac:dyDescent="0.25">
      <c r="A649" s="23">
        <v>313706</v>
      </c>
      <c r="B649" s="24">
        <v>44351</v>
      </c>
      <c r="C649" s="24">
        <v>45291</v>
      </c>
      <c r="D649" s="25" t="s">
        <v>446</v>
      </c>
      <c r="F649" s="27"/>
      <c r="G649" s="28"/>
      <c r="H649" s="27"/>
      <c r="I649" s="28"/>
      <c r="J649" s="27"/>
      <c r="K649" s="28"/>
      <c r="L649" s="27"/>
      <c r="M649" s="28"/>
      <c r="N649" s="27"/>
      <c r="O649" s="28"/>
      <c r="P649" s="27"/>
      <c r="Q649" s="28"/>
      <c r="R649" s="27"/>
      <c r="S649" s="28"/>
      <c r="T649" s="28"/>
      <c r="U649" s="27"/>
      <c r="V649" s="28"/>
      <c r="W649" s="27"/>
      <c r="X649" s="28"/>
      <c r="Y649" s="27"/>
      <c r="Z649" s="27"/>
      <c r="AA649" s="27"/>
      <c r="AB649" s="27"/>
      <c r="AC649" s="29"/>
      <c r="AD649" s="31" t="s">
        <v>445</v>
      </c>
      <c r="AE649" s="31" t="s">
        <v>293</v>
      </c>
      <c r="AF649" s="26"/>
      <c r="AG649" s="30">
        <f>SUM(F649,H649,J649,L649,N649,P649,R649,U649,W649,Y649,Z649,AA649,AB649)</f>
        <v>0</v>
      </c>
      <c r="AH649" s="30">
        <f t="shared" si="40"/>
        <v>0</v>
      </c>
      <c r="AI649" s="28">
        <f>SUM(G649,I649,K649,M649,O649,Q649,S649,T649,V649,X649)</f>
        <v>0</v>
      </c>
      <c r="AJ649" s="39">
        <f t="shared" si="41"/>
        <v>0</v>
      </c>
      <c r="AK649" s="40">
        <f>YEAR(C649)-YEAR(B649)+1</f>
        <v>3</v>
      </c>
      <c r="AL649" s="40">
        <f t="shared" si="42"/>
        <v>0.89999999999999991</v>
      </c>
      <c r="AM649" s="39">
        <f>AF649+AH649+AJ649+AL649+AC649</f>
        <v>0.89999999999999991</v>
      </c>
      <c r="AN649" s="37">
        <f t="shared" si="43"/>
        <v>0.89999999999999991</v>
      </c>
      <c r="AO649" s="33"/>
    </row>
    <row r="650" spans="1:41" s="8" customFormat="1" ht="15.75" x14ac:dyDescent="0.25">
      <c r="A650" s="23">
        <v>309765</v>
      </c>
      <c r="B650" s="24">
        <v>44248</v>
      </c>
      <c r="C650" s="24">
        <v>45291</v>
      </c>
      <c r="D650" s="25" t="s">
        <v>486</v>
      </c>
      <c r="F650" s="27"/>
      <c r="G650" s="28"/>
      <c r="H650" s="27"/>
      <c r="I650" s="28"/>
      <c r="J650" s="27"/>
      <c r="K650" s="28"/>
      <c r="L650" s="27"/>
      <c r="M650" s="28"/>
      <c r="N650" s="27"/>
      <c r="O650" s="28"/>
      <c r="P650" s="27"/>
      <c r="Q650" s="28"/>
      <c r="R650" s="27"/>
      <c r="S650" s="28"/>
      <c r="T650" s="28"/>
      <c r="U650" s="27"/>
      <c r="V650" s="28"/>
      <c r="W650" s="27"/>
      <c r="X650" s="28"/>
      <c r="Y650" s="27"/>
      <c r="Z650" s="27"/>
      <c r="AA650" s="27"/>
      <c r="AB650" s="27"/>
      <c r="AC650" s="29"/>
      <c r="AD650" s="31" t="s">
        <v>485</v>
      </c>
      <c r="AE650" s="31" t="s">
        <v>287</v>
      </c>
      <c r="AF650" s="26"/>
      <c r="AG650" s="30">
        <f>SUM(F650,H650,J650,L650,N650,P650,R650,U650,W650,Y650,Z650,AA650,AB650)</f>
        <v>0</v>
      </c>
      <c r="AH650" s="30">
        <f t="shared" si="40"/>
        <v>0</v>
      </c>
      <c r="AI650" s="28">
        <f>SUM(G650,I650,K650,M650,O650,Q650,S650,T650,V650,X650)</f>
        <v>0</v>
      </c>
      <c r="AJ650" s="39">
        <f t="shared" si="41"/>
        <v>0</v>
      </c>
      <c r="AK650" s="40">
        <f>YEAR(C650)-YEAR(B650)+1</f>
        <v>3</v>
      </c>
      <c r="AL650" s="40">
        <f t="shared" si="42"/>
        <v>0.89999999999999991</v>
      </c>
      <c r="AM650" s="39">
        <f>AF650+AH650+AJ650+AL650+AC650</f>
        <v>0.89999999999999991</v>
      </c>
      <c r="AN650" s="37">
        <f t="shared" si="43"/>
        <v>0.89999999999999991</v>
      </c>
      <c r="AO650" s="33"/>
    </row>
    <row r="651" spans="1:41" s="8" customFormat="1" ht="15.75" x14ac:dyDescent="0.25">
      <c r="A651" s="23">
        <v>313406</v>
      </c>
      <c r="B651" s="24">
        <v>44345</v>
      </c>
      <c r="C651" s="24">
        <v>45291</v>
      </c>
      <c r="D651" s="25" t="s">
        <v>498</v>
      </c>
      <c r="F651" s="27"/>
      <c r="G651" s="28"/>
      <c r="H651" s="27"/>
      <c r="I651" s="28"/>
      <c r="J651" s="27"/>
      <c r="K651" s="28"/>
      <c r="L651" s="27"/>
      <c r="M651" s="28"/>
      <c r="N651" s="27"/>
      <c r="O651" s="28"/>
      <c r="P651" s="27"/>
      <c r="Q651" s="28"/>
      <c r="R651" s="27"/>
      <c r="S651" s="28"/>
      <c r="T651" s="28"/>
      <c r="U651" s="27"/>
      <c r="V651" s="28"/>
      <c r="W651" s="27"/>
      <c r="X651" s="28"/>
      <c r="Y651" s="27"/>
      <c r="Z651" s="27"/>
      <c r="AA651" s="27"/>
      <c r="AB651" s="27"/>
      <c r="AC651" s="29"/>
      <c r="AD651" s="31" t="s">
        <v>497</v>
      </c>
      <c r="AE651" s="31" t="s">
        <v>133</v>
      </c>
      <c r="AF651" s="26"/>
      <c r="AG651" s="30">
        <f>SUM(F651,H651,J651,L651,N651,P651,R651,U651,W651,Y651,Z651,AA651,AB651)</f>
        <v>0</v>
      </c>
      <c r="AH651" s="30">
        <f t="shared" si="40"/>
        <v>0</v>
      </c>
      <c r="AI651" s="28">
        <f>SUM(G651,I651,K651,M651,O651,Q651,S651,T651,V651,X651)</f>
        <v>0</v>
      </c>
      <c r="AJ651" s="39">
        <f t="shared" si="41"/>
        <v>0</v>
      </c>
      <c r="AK651" s="40">
        <f>YEAR(C651)-YEAR(B651)+1</f>
        <v>3</v>
      </c>
      <c r="AL651" s="40">
        <f t="shared" si="42"/>
        <v>0.89999999999999991</v>
      </c>
      <c r="AM651" s="39">
        <f>AF651+AH651+AJ651+AL651+AC651</f>
        <v>0.89999999999999991</v>
      </c>
      <c r="AN651" s="37">
        <f t="shared" si="43"/>
        <v>0.89999999999999991</v>
      </c>
      <c r="AO651" s="33"/>
    </row>
    <row r="652" spans="1:41" s="8" customFormat="1" ht="15.75" x14ac:dyDescent="0.25">
      <c r="A652" s="23">
        <v>310527</v>
      </c>
      <c r="B652" s="24">
        <v>44269</v>
      </c>
      <c r="C652" s="24">
        <v>45291</v>
      </c>
      <c r="D652" s="25" t="s">
        <v>522</v>
      </c>
      <c r="F652" s="27"/>
      <c r="G652" s="28"/>
      <c r="H652" s="27"/>
      <c r="I652" s="28"/>
      <c r="J652" s="27"/>
      <c r="K652" s="28"/>
      <c r="L652" s="27"/>
      <c r="M652" s="28"/>
      <c r="N652" s="27"/>
      <c r="O652" s="28"/>
      <c r="P652" s="27"/>
      <c r="Q652" s="28"/>
      <c r="R652" s="27"/>
      <c r="S652" s="28"/>
      <c r="T652" s="28"/>
      <c r="U652" s="27"/>
      <c r="V652" s="28"/>
      <c r="W652" s="27"/>
      <c r="X652" s="28"/>
      <c r="Y652" s="27"/>
      <c r="Z652" s="27"/>
      <c r="AA652" s="27"/>
      <c r="AB652" s="27"/>
      <c r="AC652" s="29"/>
      <c r="AD652" s="31" t="s">
        <v>515</v>
      </c>
      <c r="AE652" s="31" t="s">
        <v>521</v>
      </c>
      <c r="AF652" s="26"/>
      <c r="AG652" s="30">
        <f>SUM(F652,H652,J652,L652,N652,P652,R652,U652,W652,Y652,Z652,AA652,AB652)</f>
        <v>0</v>
      </c>
      <c r="AH652" s="30">
        <f t="shared" si="40"/>
        <v>0</v>
      </c>
      <c r="AI652" s="28">
        <f>SUM(G652,I652,K652,M652,O652,Q652,S652,T652,V652,X652)</f>
        <v>0</v>
      </c>
      <c r="AJ652" s="39">
        <f t="shared" si="41"/>
        <v>0</v>
      </c>
      <c r="AK652" s="40">
        <f>YEAR(C652)-YEAR(B652)+1</f>
        <v>3</v>
      </c>
      <c r="AL652" s="40">
        <f t="shared" si="42"/>
        <v>0.89999999999999991</v>
      </c>
      <c r="AM652" s="39">
        <f>AF652+AH652+AJ652+AL652+AC652</f>
        <v>0.89999999999999991</v>
      </c>
      <c r="AN652" s="37">
        <f t="shared" si="43"/>
        <v>0.89999999999999991</v>
      </c>
      <c r="AO652" s="33"/>
    </row>
    <row r="653" spans="1:41" s="8" customFormat="1" ht="15.75" x14ac:dyDescent="0.25">
      <c r="A653" s="23">
        <v>318674</v>
      </c>
      <c r="B653" s="24">
        <v>44411</v>
      </c>
      <c r="C653" s="24">
        <v>45291</v>
      </c>
      <c r="D653" s="25" t="s">
        <v>525</v>
      </c>
      <c r="F653" s="27"/>
      <c r="G653" s="28"/>
      <c r="H653" s="27"/>
      <c r="I653" s="28"/>
      <c r="J653" s="27"/>
      <c r="K653" s="28"/>
      <c r="L653" s="27"/>
      <c r="M653" s="28"/>
      <c r="N653" s="27"/>
      <c r="O653" s="28"/>
      <c r="P653" s="27"/>
      <c r="Q653" s="28"/>
      <c r="R653" s="27"/>
      <c r="S653" s="28"/>
      <c r="T653" s="28"/>
      <c r="U653" s="27"/>
      <c r="V653" s="28"/>
      <c r="W653" s="27"/>
      <c r="X653" s="28"/>
      <c r="Y653" s="27"/>
      <c r="Z653" s="27"/>
      <c r="AA653" s="27"/>
      <c r="AB653" s="27"/>
      <c r="AC653" s="29"/>
      <c r="AD653" s="31" t="s">
        <v>523</v>
      </c>
      <c r="AE653" s="31" t="s">
        <v>524</v>
      </c>
      <c r="AF653" s="26"/>
      <c r="AG653" s="30">
        <f>SUM(F653,H653,J653,L653,N653,P653,R653,U653,W653,Y653,Z653,AA653,AB653)</f>
        <v>0</v>
      </c>
      <c r="AH653" s="30">
        <f t="shared" si="40"/>
        <v>0</v>
      </c>
      <c r="AI653" s="28">
        <f>SUM(G653,I653,K653,M653,O653,Q653,S653,T653,V653,X653)</f>
        <v>0</v>
      </c>
      <c r="AJ653" s="39">
        <f t="shared" si="41"/>
        <v>0</v>
      </c>
      <c r="AK653" s="40">
        <f>YEAR(C653)-YEAR(B653)+1</f>
        <v>3</v>
      </c>
      <c r="AL653" s="40">
        <f t="shared" si="42"/>
        <v>0.89999999999999991</v>
      </c>
      <c r="AM653" s="39">
        <f>AF653+AH653+AJ653+AL653+AC653</f>
        <v>0.89999999999999991</v>
      </c>
      <c r="AN653" s="37">
        <f t="shared" si="43"/>
        <v>0.89999999999999991</v>
      </c>
      <c r="AO653" s="33"/>
    </row>
    <row r="654" spans="1:41" s="8" customFormat="1" ht="15.75" x14ac:dyDescent="0.25">
      <c r="A654" s="23">
        <v>318404</v>
      </c>
      <c r="B654" s="24">
        <v>44407</v>
      </c>
      <c r="C654" s="24">
        <v>45291</v>
      </c>
      <c r="D654" s="25" t="s">
        <v>536</v>
      </c>
      <c r="F654" s="27"/>
      <c r="G654" s="28"/>
      <c r="H654" s="27"/>
      <c r="I654" s="28"/>
      <c r="J654" s="27"/>
      <c r="K654" s="28"/>
      <c r="L654" s="27"/>
      <c r="M654" s="28"/>
      <c r="N654" s="27"/>
      <c r="O654" s="28"/>
      <c r="P654" s="27"/>
      <c r="Q654" s="28"/>
      <c r="R654" s="27"/>
      <c r="S654" s="28"/>
      <c r="T654" s="28"/>
      <c r="U654" s="27"/>
      <c r="V654" s="28"/>
      <c r="W654" s="27"/>
      <c r="X654" s="28"/>
      <c r="Y654" s="27"/>
      <c r="Z654" s="27"/>
      <c r="AA654" s="27"/>
      <c r="AB654" s="27"/>
      <c r="AC654" s="29"/>
      <c r="AD654" s="31" t="s">
        <v>534</v>
      </c>
      <c r="AE654" s="31" t="s">
        <v>535</v>
      </c>
      <c r="AF654" s="26"/>
      <c r="AG654" s="30">
        <f>SUM(F654,H654,J654,L654,N654,P654,R654,U654,W654,Y654,Z654,AA654,AB654)</f>
        <v>0</v>
      </c>
      <c r="AH654" s="30">
        <f t="shared" si="40"/>
        <v>0</v>
      </c>
      <c r="AI654" s="28">
        <f>SUM(G654,I654,K654,M654,O654,Q654,S654,T654,V654,X654)</f>
        <v>0</v>
      </c>
      <c r="AJ654" s="39">
        <f t="shared" si="41"/>
        <v>0</v>
      </c>
      <c r="AK654" s="40">
        <f>YEAR(C654)-YEAR(B654)+1</f>
        <v>3</v>
      </c>
      <c r="AL654" s="40">
        <f t="shared" si="42"/>
        <v>0.89999999999999991</v>
      </c>
      <c r="AM654" s="39">
        <f>AF654+AH654+AJ654+AL654+AC654</f>
        <v>0.89999999999999991</v>
      </c>
      <c r="AN654" s="37">
        <f t="shared" si="43"/>
        <v>0.89999999999999991</v>
      </c>
      <c r="AO654" s="33"/>
    </row>
    <row r="655" spans="1:41" s="8" customFormat="1" ht="15.75" x14ac:dyDescent="0.25">
      <c r="A655" s="23">
        <v>313611</v>
      </c>
      <c r="B655" s="24">
        <v>44350</v>
      </c>
      <c r="C655" s="24">
        <v>45291</v>
      </c>
      <c r="D655" s="25" t="s">
        <v>541</v>
      </c>
      <c r="F655" s="27"/>
      <c r="G655" s="28"/>
      <c r="H655" s="27"/>
      <c r="I655" s="28"/>
      <c r="J655" s="27"/>
      <c r="K655" s="28"/>
      <c r="L655" s="27"/>
      <c r="M655" s="28"/>
      <c r="N655" s="27"/>
      <c r="O655" s="28"/>
      <c r="P655" s="27"/>
      <c r="Q655" s="28"/>
      <c r="R655" s="27"/>
      <c r="S655" s="28"/>
      <c r="T655" s="28"/>
      <c r="U655" s="27"/>
      <c r="V655" s="28"/>
      <c r="W655" s="27"/>
      <c r="X655" s="28"/>
      <c r="Y655" s="27"/>
      <c r="Z655" s="27"/>
      <c r="AA655" s="27"/>
      <c r="AB655" s="27"/>
      <c r="AC655" s="29"/>
      <c r="AD655" s="31" t="s">
        <v>539</v>
      </c>
      <c r="AE655" s="31" t="s">
        <v>540</v>
      </c>
      <c r="AF655" s="26"/>
      <c r="AG655" s="30">
        <f>SUM(F655,H655,J655,L655,N655,P655,R655,U655,W655,Y655,Z655,AA655,AB655)</f>
        <v>0</v>
      </c>
      <c r="AH655" s="30">
        <f t="shared" si="40"/>
        <v>0</v>
      </c>
      <c r="AI655" s="28">
        <f>SUM(G655,I655,K655,M655,O655,Q655,S655,T655,V655,X655)</f>
        <v>0</v>
      </c>
      <c r="AJ655" s="39">
        <f t="shared" si="41"/>
        <v>0</v>
      </c>
      <c r="AK655" s="40">
        <f>YEAR(C655)-YEAR(B655)+1</f>
        <v>3</v>
      </c>
      <c r="AL655" s="40">
        <f t="shared" si="42"/>
        <v>0.89999999999999991</v>
      </c>
      <c r="AM655" s="39">
        <f>AF655+AH655+AJ655+AL655+AC655</f>
        <v>0.89999999999999991</v>
      </c>
      <c r="AN655" s="37">
        <f t="shared" si="43"/>
        <v>0.89999999999999991</v>
      </c>
      <c r="AO655" s="33"/>
    </row>
    <row r="656" spans="1:41" s="8" customFormat="1" ht="15.75" x14ac:dyDescent="0.25">
      <c r="A656" s="23">
        <v>322098</v>
      </c>
      <c r="B656" s="24">
        <v>44517</v>
      </c>
      <c r="C656" s="24">
        <v>45291</v>
      </c>
      <c r="D656" s="25" t="s">
        <v>557</v>
      </c>
      <c r="F656" s="27"/>
      <c r="G656" s="28"/>
      <c r="H656" s="27"/>
      <c r="I656" s="28"/>
      <c r="J656" s="27"/>
      <c r="K656" s="28"/>
      <c r="L656" s="27"/>
      <c r="M656" s="28"/>
      <c r="N656" s="27"/>
      <c r="O656" s="28"/>
      <c r="P656" s="27"/>
      <c r="Q656" s="28"/>
      <c r="R656" s="27"/>
      <c r="S656" s="28"/>
      <c r="T656" s="28"/>
      <c r="U656" s="27"/>
      <c r="V656" s="28"/>
      <c r="W656" s="27"/>
      <c r="X656" s="28"/>
      <c r="Y656" s="27"/>
      <c r="Z656" s="27"/>
      <c r="AA656" s="27"/>
      <c r="AB656" s="27"/>
      <c r="AC656" s="29"/>
      <c r="AD656" s="31" t="s">
        <v>555</v>
      </c>
      <c r="AE656" s="31" t="s">
        <v>556</v>
      </c>
      <c r="AF656" s="26"/>
      <c r="AG656" s="30">
        <f>SUM(F656,H656,J656,L656,N656,P656,R656,U656,W656,Y656,Z656,AA656,AB656)</f>
        <v>0</v>
      </c>
      <c r="AH656" s="30">
        <f t="shared" si="40"/>
        <v>0</v>
      </c>
      <c r="AI656" s="28">
        <f>SUM(G656,I656,K656,M656,O656,Q656,S656,T656,V656,X656)</f>
        <v>0</v>
      </c>
      <c r="AJ656" s="39">
        <f t="shared" si="41"/>
        <v>0</v>
      </c>
      <c r="AK656" s="40">
        <f>YEAR(C656)-YEAR(B656)+1</f>
        <v>3</v>
      </c>
      <c r="AL656" s="40">
        <f t="shared" si="42"/>
        <v>0.89999999999999991</v>
      </c>
      <c r="AM656" s="39">
        <f>AF656+AH656+AJ656+AL656+AC656</f>
        <v>0.89999999999999991</v>
      </c>
      <c r="AN656" s="37">
        <f t="shared" si="43"/>
        <v>0.89999999999999991</v>
      </c>
      <c r="AO656" s="33"/>
    </row>
    <row r="657" spans="1:41" s="8" customFormat="1" ht="15.75" x14ac:dyDescent="0.25">
      <c r="A657" s="23">
        <v>312159</v>
      </c>
      <c r="B657" s="24">
        <v>44317</v>
      </c>
      <c r="C657" s="24">
        <v>45291</v>
      </c>
      <c r="D657" s="25" t="s">
        <v>570</v>
      </c>
      <c r="F657" s="27"/>
      <c r="G657" s="28"/>
      <c r="H657" s="27"/>
      <c r="I657" s="28"/>
      <c r="J657" s="27"/>
      <c r="K657" s="28"/>
      <c r="L657" s="27"/>
      <c r="M657" s="28"/>
      <c r="N657" s="27"/>
      <c r="O657" s="28"/>
      <c r="P657" s="27"/>
      <c r="Q657" s="28"/>
      <c r="R657" s="27"/>
      <c r="S657" s="28"/>
      <c r="T657" s="28"/>
      <c r="U657" s="27"/>
      <c r="V657" s="28"/>
      <c r="W657" s="27"/>
      <c r="X657" s="28"/>
      <c r="Y657" s="27"/>
      <c r="Z657" s="27"/>
      <c r="AA657" s="27"/>
      <c r="AB657" s="27"/>
      <c r="AC657" s="29"/>
      <c r="AD657" s="31" t="s">
        <v>569</v>
      </c>
      <c r="AE657" s="31" t="s">
        <v>106</v>
      </c>
      <c r="AF657" s="26"/>
      <c r="AG657" s="30">
        <f>SUM(F657,H657,J657,L657,N657,P657,R657,U657,W657,Y657,Z657,AA657,AB657)</f>
        <v>0</v>
      </c>
      <c r="AH657" s="30">
        <f t="shared" si="40"/>
        <v>0</v>
      </c>
      <c r="AI657" s="28">
        <f>SUM(G657,I657,K657,M657,O657,Q657,S657,T657,V657,X657)</f>
        <v>0</v>
      </c>
      <c r="AJ657" s="39">
        <f t="shared" si="41"/>
        <v>0</v>
      </c>
      <c r="AK657" s="40">
        <f>YEAR(C657)-YEAR(B657)+1</f>
        <v>3</v>
      </c>
      <c r="AL657" s="40">
        <f t="shared" si="42"/>
        <v>0.89999999999999991</v>
      </c>
      <c r="AM657" s="39">
        <f>AF657+AH657+AJ657+AL657+AC657</f>
        <v>0.89999999999999991</v>
      </c>
      <c r="AN657" s="37">
        <f t="shared" si="43"/>
        <v>0.89999999999999991</v>
      </c>
      <c r="AO657" s="33"/>
    </row>
    <row r="658" spans="1:41" s="8" customFormat="1" ht="15.75" x14ac:dyDescent="0.25">
      <c r="A658" s="23">
        <v>309072</v>
      </c>
      <c r="B658" s="24">
        <v>44223</v>
      </c>
      <c r="C658" s="24">
        <v>45291</v>
      </c>
      <c r="D658" s="25" t="s">
        <v>658</v>
      </c>
      <c r="F658" s="27"/>
      <c r="G658" s="28"/>
      <c r="H658" s="27"/>
      <c r="I658" s="28"/>
      <c r="J658" s="27"/>
      <c r="K658" s="28"/>
      <c r="L658" s="27"/>
      <c r="M658" s="28"/>
      <c r="N658" s="27"/>
      <c r="O658" s="28"/>
      <c r="P658" s="27"/>
      <c r="Q658" s="28"/>
      <c r="R658" s="27"/>
      <c r="S658" s="28"/>
      <c r="T658" s="28"/>
      <c r="U658" s="27"/>
      <c r="V658" s="28"/>
      <c r="W658" s="27"/>
      <c r="X658" s="28"/>
      <c r="Y658" s="27"/>
      <c r="Z658" s="27"/>
      <c r="AA658" s="27"/>
      <c r="AB658" s="27"/>
      <c r="AC658" s="29"/>
      <c r="AD658" s="31" t="s">
        <v>657</v>
      </c>
      <c r="AE658" s="31" t="s">
        <v>29</v>
      </c>
      <c r="AF658" s="26"/>
      <c r="AG658" s="30">
        <f>SUM(F658,H658,J658,L658,N658,P658,R658,U658,W658,Y658,Z658,AA658,AB658)</f>
        <v>0</v>
      </c>
      <c r="AH658" s="30">
        <f t="shared" si="40"/>
        <v>0</v>
      </c>
      <c r="AI658" s="28">
        <f>SUM(G658,I658,K658,M658,O658,Q658,S658,T658,V658,X658)</f>
        <v>0</v>
      </c>
      <c r="AJ658" s="39">
        <f t="shared" si="41"/>
        <v>0</v>
      </c>
      <c r="AK658" s="40">
        <f>YEAR(C658)-YEAR(B658)+1</f>
        <v>3</v>
      </c>
      <c r="AL658" s="40">
        <f t="shared" si="42"/>
        <v>0.89999999999999991</v>
      </c>
      <c r="AM658" s="39">
        <f>AF658+AH658+AJ658+AL658+AC658</f>
        <v>0.89999999999999991</v>
      </c>
      <c r="AN658" s="37">
        <f t="shared" si="43"/>
        <v>0.89999999999999991</v>
      </c>
      <c r="AO658" s="33"/>
    </row>
    <row r="659" spans="1:41" s="8" customFormat="1" ht="15.75" x14ac:dyDescent="0.25">
      <c r="A659" s="23">
        <v>312119</v>
      </c>
      <c r="B659" s="24">
        <v>44316</v>
      </c>
      <c r="C659" s="24">
        <v>45291</v>
      </c>
      <c r="D659" s="25" t="s">
        <v>665</v>
      </c>
      <c r="F659" s="27"/>
      <c r="G659" s="28"/>
      <c r="H659" s="27"/>
      <c r="I659" s="28"/>
      <c r="J659" s="27"/>
      <c r="K659" s="28"/>
      <c r="L659" s="27"/>
      <c r="M659" s="28"/>
      <c r="N659" s="27"/>
      <c r="O659" s="28"/>
      <c r="P659" s="27"/>
      <c r="Q659" s="28"/>
      <c r="R659" s="27"/>
      <c r="S659" s="28"/>
      <c r="T659" s="28"/>
      <c r="U659" s="27"/>
      <c r="V659" s="28"/>
      <c r="W659" s="27"/>
      <c r="X659" s="28"/>
      <c r="Y659" s="27"/>
      <c r="Z659" s="27"/>
      <c r="AA659" s="27"/>
      <c r="AB659" s="27"/>
      <c r="AC659" s="29"/>
      <c r="AD659" s="31" t="s">
        <v>664</v>
      </c>
      <c r="AE659" s="31" t="s">
        <v>220</v>
      </c>
      <c r="AF659" s="26"/>
      <c r="AG659" s="30">
        <f>SUM(F659,H659,J659,L659,N659,P659,R659,U659,W659,Y659,Z659,AA659,AB659)</f>
        <v>0</v>
      </c>
      <c r="AH659" s="30">
        <f t="shared" si="40"/>
        <v>0</v>
      </c>
      <c r="AI659" s="28">
        <f>SUM(G659,I659,K659,M659,O659,Q659,S659,T659,V659,X659)</f>
        <v>0</v>
      </c>
      <c r="AJ659" s="39">
        <f t="shared" si="41"/>
        <v>0</v>
      </c>
      <c r="AK659" s="40">
        <f>YEAR(C659)-YEAR(B659)+1</f>
        <v>3</v>
      </c>
      <c r="AL659" s="40">
        <f t="shared" si="42"/>
        <v>0.89999999999999991</v>
      </c>
      <c r="AM659" s="39">
        <f>AF659+AH659+AJ659+AL659+AC659</f>
        <v>0.89999999999999991</v>
      </c>
      <c r="AN659" s="37">
        <f t="shared" si="43"/>
        <v>0.89999999999999991</v>
      </c>
      <c r="AO659" s="33"/>
    </row>
    <row r="660" spans="1:41" s="8" customFormat="1" ht="15.75" x14ac:dyDescent="0.25">
      <c r="A660" s="23">
        <v>309136</v>
      </c>
      <c r="B660" s="24">
        <v>44226</v>
      </c>
      <c r="C660" s="24">
        <v>45291</v>
      </c>
      <c r="D660" s="25" t="s">
        <v>685</v>
      </c>
      <c r="F660" s="27"/>
      <c r="G660" s="28"/>
      <c r="H660" s="27"/>
      <c r="I660" s="28"/>
      <c r="J660" s="27"/>
      <c r="K660" s="28"/>
      <c r="L660" s="27"/>
      <c r="M660" s="28"/>
      <c r="N660" s="27"/>
      <c r="O660" s="28"/>
      <c r="P660" s="27"/>
      <c r="Q660" s="28"/>
      <c r="R660" s="27"/>
      <c r="S660" s="28"/>
      <c r="T660" s="28"/>
      <c r="U660" s="27"/>
      <c r="V660" s="28"/>
      <c r="W660" s="27"/>
      <c r="X660" s="28"/>
      <c r="Y660" s="27"/>
      <c r="Z660" s="27"/>
      <c r="AA660" s="27"/>
      <c r="AB660" s="27"/>
      <c r="AC660" s="29"/>
      <c r="AD660" s="31" t="s">
        <v>682</v>
      </c>
      <c r="AE660" s="31" t="s">
        <v>42</v>
      </c>
      <c r="AF660" s="26"/>
      <c r="AG660" s="30">
        <f>SUM(F660,H660,J660,L660,N660,P660,R660,U660,W660,Y660,Z660,AA660,AB660)</f>
        <v>0</v>
      </c>
      <c r="AH660" s="30">
        <f t="shared" si="40"/>
        <v>0</v>
      </c>
      <c r="AI660" s="28">
        <f>SUM(G660,I660,K660,M660,O660,Q660,S660,T660,V660,X660)</f>
        <v>0</v>
      </c>
      <c r="AJ660" s="39">
        <f t="shared" si="41"/>
        <v>0</v>
      </c>
      <c r="AK660" s="40">
        <f>YEAR(C660)-YEAR(B660)+1</f>
        <v>3</v>
      </c>
      <c r="AL660" s="40">
        <f t="shared" si="42"/>
        <v>0.89999999999999991</v>
      </c>
      <c r="AM660" s="39">
        <f>AF660+AH660+AJ660+AL660+AC660</f>
        <v>0.89999999999999991</v>
      </c>
      <c r="AN660" s="37">
        <f t="shared" si="43"/>
        <v>0.89999999999999991</v>
      </c>
      <c r="AO660" s="33"/>
    </row>
    <row r="661" spans="1:41" s="8" customFormat="1" ht="15.75" x14ac:dyDescent="0.25">
      <c r="A661" s="23">
        <v>311323</v>
      </c>
      <c r="B661" s="24">
        <v>44293</v>
      </c>
      <c r="C661" s="24">
        <v>45291</v>
      </c>
      <c r="D661" s="25" t="s">
        <v>728</v>
      </c>
      <c r="F661" s="27"/>
      <c r="G661" s="28"/>
      <c r="H661" s="27"/>
      <c r="I661" s="28"/>
      <c r="J661" s="27"/>
      <c r="K661" s="28"/>
      <c r="L661" s="27"/>
      <c r="M661" s="28"/>
      <c r="N661" s="27"/>
      <c r="O661" s="28"/>
      <c r="P661" s="27"/>
      <c r="Q661" s="28"/>
      <c r="R661" s="27"/>
      <c r="S661" s="28"/>
      <c r="T661" s="28"/>
      <c r="U661" s="27"/>
      <c r="V661" s="28"/>
      <c r="W661" s="27"/>
      <c r="X661" s="28"/>
      <c r="Y661" s="27"/>
      <c r="Z661" s="27"/>
      <c r="AA661" s="27"/>
      <c r="AB661" s="27"/>
      <c r="AC661" s="29"/>
      <c r="AD661" s="31" t="s">
        <v>727</v>
      </c>
      <c r="AE661" s="31" t="s">
        <v>104</v>
      </c>
      <c r="AF661" s="26"/>
      <c r="AG661" s="30">
        <f>SUM(F661,H661,J661,L661,N661,P661,R661,U661,W661,Y661,Z661,AA661,AB661)</f>
        <v>0</v>
      </c>
      <c r="AH661" s="30">
        <f t="shared" si="40"/>
        <v>0</v>
      </c>
      <c r="AI661" s="28">
        <f>SUM(G661,I661,K661,M661,O661,Q661,S661,T661,V661,X661)</f>
        <v>0</v>
      </c>
      <c r="AJ661" s="39">
        <f t="shared" si="41"/>
        <v>0</v>
      </c>
      <c r="AK661" s="40">
        <f>YEAR(C661)-YEAR(B661)+1</f>
        <v>3</v>
      </c>
      <c r="AL661" s="40">
        <f t="shared" si="42"/>
        <v>0.89999999999999991</v>
      </c>
      <c r="AM661" s="39">
        <f>AF661+AH661+AJ661+AL661+AC661</f>
        <v>0.89999999999999991</v>
      </c>
      <c r="AN661" s="37">
        <f t="shared" si="43"/>
        <v>0.89999999999999991</v>
      </c>
      <c r="AO661" s="33"/>
    </row>
    <row r="662" spans="1:41" s="8" customFormat="1" ht="15.75" x14ac:dyDescent="0.25">
      <c r="A662" s="23">
        <v>309696</v>
      </c>
      <c r="B662" s="24">
        <v>44245</v>
      </c>
      <c r="C662" s="24">
        <v>45291</v>
      </c>
      <c r="D662" s="25" t="s">
        <v>747</v>
      </c>
      <c r="F662" s="27"/>
      <c r="G662" s="28"/>
      <c r="H662" s="27"/>
      <c r="I662" s="28"/>
      <c r="J662" s="27"/>
      <c r="K662" s="28"/>
      <c r="L662" s="27"/>
      <c r="M662" s="28"/>
      <c r="N662" s="27"/>
      <c r="O662" s="28"/>
      <c r="P662" s="27"/>
      <c r="Q662" s="28"/>
      <c r="R662" s="27"/>
      <c r="S662" s="28"/>
      <c r="T662" s="28"/>
      <c r="U662" s="27"/>
      <c r="V662" s="28"/>
      <c r="W662" s="27"/>
      <c r="X662" s="28"/>
      <c r="Y662" s="27"/>
      <c r="Z662" s="27"/>
      <c r="AA662" s="27"/>
      <c r="AB662" s="27"/>
      <c r="AC662" s="29"/>
      <c r="AD662" s="31" t="s">
        <v>746</v>
      </c>
      <c r="AE662" s="31" t="s">
        <v>40</v>
      </c>
      <c r="AF662" s="26"/>
      <c r="AG662" s="30">
        <f>SUM(F662,H662,J662,L662,N662,P662,R662,U662,W662,Y662,Z662,AA662,AB662)</f>
        <v>0</v>
      </c>
      <c r="AH662" s="30">
        <f t="shared" si="40"/>
        <v>0</v>
      </c>
      <c r="AI662" s="28">
        <f>SUM(G662,I662,K662,M662,O662,Q662,S662,T662,V662,X662)</f>
        <v>0</v>
      </c>
      <c r="AJ662" s="39">
        <f t="shared" si="41"/>
        <v>0</v>
      </c>
      <c r="AK662" s="40">
        <f>YEAR(C662)-YEAR(B662)+1</f>
        <v>3</v>
      </c>
      <c r="AL662" s="40">
        <f t="shared" si="42"/>
        <v>0.89999999999999991</v>
      </c>
      <c r="AM662" s="39">
        <f>AF662+AH662+AJ662+AL662+AC662</f>
        <v>0.89999999999999991</v>
      </c>
      <c r="AN662" s="37">
        <f t="shared" si="43"/>
        <v>0.89999999999999991</v>
      </c>
      <c r="AO662" s="33"/>
    </row>
    <row r="663" spans="1:41" s="8" customFormat="1" ht="15.75" x14ac:dyDescent="0.25">
      <c r="A663" s="23">
        <v>309900</v>
      </c>
      <c r="B663" s="24">
        <v>44253</v>
      </c>
      <c r="C663" s="24">
        <v>45291</v>
      </c>
      <c r="D663" s="25" t="s">
        <v>757</v>
      </c>
      <c r="F663" s="27"/>
      <c r="G663" s="28"/>
      <c r="H663" s="27"/>
      <c r="I663" s="28"/>
      <c r="J663" s="27"/>
      <c r="K663" s="28"/>
      <c r="L663" s="27"/>
      <c r="M663" s="28"/>
      <c r="N663" s="27"/>
      <c r="O663" s="28"/>
      <c r="P663" s="27"/>
      <c r="Q663" s="28"/>
      <c r="R663" s="27"/>
      <c r="S663" s="28"/>
      <c r="T663" s="28"/>
      <c r="U663" s="27"/>
      <c r="V663" s="28"/>
      <c r="W663" s="27"/>
      <c r="X663" s="28"/>
      <c r="Y663" s="27"/>
      <c r="Z663" s="27"/>
      <c r="AA663" s="27"/>
      <c r="AB663" s="27"/>
      <c r="AC663" s="29"/>
      <c r="AD663" s="31" t="s">
        <v>755</v>
      </c>
      <c r="AE663" s="31" t="s">
        <v>756</v>
      </c>
      <c r="AF663" s="26"/>
      <c r="AG663" s="30">
        <f>SUM(F663,H663,J663,L663,N663,P663,R663,U663,W663,Y663,Z663,AA663,AB663)</f>
        <v>0</v>
      </c>
      <c r="AH663" s="30">
        <f t="shared" si="40"/>
        <v>0</v>
      </c>
      <c r="AI663" s="28">
        <f>SUM(G663,I663,K663,M663,O663,Q663,S663,T663,V663,X663)</f>
        <v>0</v>
      </c>
      <c r="AJ663" s="39">
        <f t="shared" si="41"/>
        <v>0</v>
      </c>
      <c r="AK663" s="40">
        <f>YEAR(C663)-YEAR(B663)+1</f>
        <v>3</v>
      </c>
      <c r="AL663" s="40">
        <f t="shared" si="42"/>
        <v>0.89999999999999991</v>
      </c>
      <c r="AM663" s="39">
        <f>AF663+AH663+AJ663+AL663+AC663</f>
        <v>0.89999999999999991</v>
      </c>
      <c r="AN663" s="37">
        <f t="shared" si="43"/>
        <v>0.89999999999999991</v>
      </c>
      <c r="AO663" s="33"/>
    </row>
    <row r="664" spans="1:41" s="8" customFormat="1" ht="15.75" x14ac:dyDescent="0.25">
      <c r="A664" s="23">
        <v>313921</v>
      </c>
      <c r="B664" s="24">
        <v>44357</v>
      </c>
      <c r="C664" s="24">
        <v>45291</v>
      </c>
      <c r="D664" s="25" t="s">
        <v>865</v>
      </c>
      <c r="F664" s="27"/>
      <c r="G664" s="28"/>
      <c r="H664" s="27"/>
      <c r="I664" s="28"/>
      <c r="J664" s="27"/>
      <c r="K664" s="28"/>
      <c r="L664" s="27"/>
      <c r="M664" s="28"/>
      <c r="N664" s="27"/>
      <c r="O664" s="28"/>
      <c r="P664" s="27"/>
      <c r="Q664" s="28"/>
      <c r="R664" s="27"/>
      <c r="S664" s="28"/>
      <c r="T664" s="28"/>
      <c r="U664" s="27"/>
      <c r="V664" s="28"/>
      <c r="W664" s="27"/>
      <c r="X664" s="28"/>
      <c r="Y664" s="27"/>
      <c r="Z664" s="27"/>
      <c r="AA664" s="27"/>
      <c r="AB664" s="27"/>
      <c r="AC664" s="29"/>
      <c r="AD664" s="31" t="s">
        <v>862</v>
      </c>
      <c r="AE664" s="31" t="s">
        <v>636</v>
      </c>
      <c r="AF664" s="26"/>
      <c r="AG664" s="30">
        <f>SUM(F664,H664,J664,L664,N664,P664,R664,U664,W664,Y664,Z664,AA664,AB664)</f>
        <v>0</v>
      </c>
      <c r="AH664" s="30">
        <f t="shared" si="40"/>
        <v>0</v>
      </c>
      <c r="AI664" s="28">
        <f>SUM(G664,I664,K664,M664,O664,Q664,S664,T664,V664,X664)</f>
        <v>0</v>
      </c>
      <c r="AJ664" s="39">
        <f t="shared" si="41"/>
        <v>0</v>
      </c>
      <c r="AK664" s="40">
        <f>YEAR(C664)-YEAR(B664)+1</f>
        <v>3</v>
      </c>
      <c r="AL664" s="40">
        <f t="shared" si="42"/>
        <v>0.89999999999999991</v>
      </c>
      <c r="AM664" s="39">
        <f>AF664+AH664+AJ664+AL664+AC664</f>
        <v>0.89999999999999991</v>
      </c>
      <c r="AN664" s="37">
        <f t="shared" si="43"/>
        <v>0.89999999999999991</v>
      </c>
      <c r="AO664" s="33"/>
    </row>
    <row r="665" spans="1:41" s="8" customFormat="1" ht="15.75" x14ac:dyDescent="0.25">
      <c r="A665" s="23">
        <v>318681</v>
      </c>
      <c r="B665" s="24">
        <v>44411</v>
      </c>
      <c r="C665" s="24">
        <v>45291</v>
      </c>
      <c r="D665" s="25" t="s">
        <v>873</v>
      </c>
      <c r="F665" s="27"/>
      <c r="G665" s="28"/>
      <c r="H665" s="27"/>
      <c r="I665" s="28"/>
      <c r="J665" s="27"/>
      <c r="K665" s="28"/>
      <c r="L665" s="27"/>
      <c r="M665" s="28"/>
      <c r="N665" s="27"/>
      <c r="O665" s="28"/>
      <c r="P665" s="27"/>
      <c r="Q665" s="28"/>
      <c r="R665" s="27"/>
      <c r="S665" s="28"/>
      <c r="T665" s="28"/>
      <c r="U665" s="27"/>
      <c r="V665" s="28"/>
      <c r="W665" s="27"/>
      <c r="X665" s="28"/>
      <c r="Y665" s="27"/>
      <c r="Z665" s="27"/>
      <c r="AA665" s="27"/>
      <c r="AB665" s="27"/>
      <c r="AC665" s="29"/>
      <c r="AD665" s="31" t="s">
        <v>872</v>
      </c>
      <c r="AE665" s="31" t="s">
        <v>160</v>
      </c>
      <c r="AF665" s="26"/>
      <c r="AG665" s="30">
        <f>SUM(F665,H665,J665,L665,N665,P665,R665,U665,W665,Y665,Z665,AA665,AB665)</f>
        <v>0</v>
      </c>
      <c r="AH665" s="30">
        <f t="shared" si="40"/>
        <v>0</v>
      </c>
      <c r="AI665" s="28">
        <f>SUM(G665,I665,K665,M665,O665,Q665,S665,T665,V665,X665)</f>
        <v>0</v>
      </c>
      <c r="AJ665" s="39">
        <f t="shared" si="41"/>
        <v>0</v>
      </c>
      <c r="AK665" s="40">
        <f>YEAR(C665)-YEAR(B665)+1</f>
        <v>3</v>
      </c>
      <c r="AL665" s="40">
        <f t="shared" si="42"/>
        <v>0.89999999999999991</v>
      </c>
      <c r="AM665" s="39">
        <f>AF665+AH665+AJ665+AL665+AC665</f>
        <v>0.89999999999999991</v>
      </c>
      <c r="AN665" s="37">
        <f t="shared" si="43"/>
        <v>0.89999999999999991</v>
      </c>
      <c r="AO665" s="33"/>
    </row>
    <row r="666" spans="1:41" s="8" customFormat="1" ht="15.75" x14ac:dyDescent="0.25">
      <c r="A666" s="23">
        <v>312129</v>
      </c>
      <c r="B666" s="24">
        <v>44316</v>
      </c>
      <c r="C666" s="24">
        <v>45291</v>
      </c>
      <c r="D666" s="25" t="s">
        <v>928</v>
      </c>
      <c r="F666" s="27"/>
      <c r="G666" s="28"/>
      <c r="H666" s="27"/>
      <c r="I666" s="28"/>
      <c r="J666" s="27"/>
      <c r="K666" s="28"/>
      <c r="L666" s="27"/>
      <c r="M666" s="28"/>
      <c r="N666" s="27"/>
      <c r="O666" s="28"/>
      <c r="P666" s="27"/>
      <c r="Q666" s="28"/>
      <c r="R666" s="27"/>
      <c r="S666" s="28"/>
      <c r="T666" s="28"/>
      <c r="U666" s="27"/>
      <c r="V666" s="28"/>
      <c r="W666" s="27"/>
      <c r="X666" s="28"/>
      <c r="Y666" s="27"/>
      <c r="Z666" s="27"/>
      <c r="AA666" s="27"/>
      <c r="AB666" s="27"/>
      <c r="AC666" s="29"/>
      <c r="AD666" s="31" t="s">
        <v>926</v>
      </c>
      <c r="AE666" s="31" t="s">
        <v>927</v>
      </c>
      <c r="AF666" s="26"/>
      <c r="AG666" s="30">
        <f>SUM(F666,H666,J666,L666,N666,P666,R666,U666,W666,Y666,Z666,AA666,AB666)</f>
        <v>0</v>
      </c>
      <c r="AH666" s="30">
        <f t="shared" si="40"/>
        <v>0</v>
      </c>
      <c r="AI666" s="28">
        <f>SUM(G666,I666,K666,M666,O666,Q666,S666,T666,V666,X666)</f>
        <v>0</v>
      </c>
      <c r="AJ666" s="39">
        <f t="shared" si="41"/>
        <v>0</v>
      </c>
      <c r="AK666" s="40">
        <f>YEAR(C666)-YEAR(B666)+1</f>
        <v>3</v>
      </c>
      <c r="AL666" s="40">
        <f t="shared" si="42"/>
        <v>0.89999999999999991</v>
      </c>
      <c r="AM666" s="39">
        <f>AF666+AH666+AJ666+AL666+AC666</f>
        <v>0.89999999999999991</v>
      </c>
      <c r="AN666" s="37">
        <f t="shared" si="43"/>
        <v>0.89999999999999991</v>
      </c>
      <c r="AO666" s="33"/>
    </row>
    <row r="667" spans="1:41" s="8" customFormat="1" ht="15.75" x14ac:dyDescent="0.25">
      <c r="A667" s="23">
        <v>320301</v>
      </c>
      <c r="B667" s="24">
        <v>44450</v>
      </c>
      <c r="C667" s="24">
        <v>45291</v>
      </c>
      <c r="D667" s="25" t="s">
        <v>954</v>
      </c>
      <c r="F667" s="27"/>
      <c r="G667" s="28"/>
      <c r="H667" s="27"/>
      <c r="I667" s="28"/>
      <c r="J667" s="27"/>
      <c r="K667" s="28"/>
      <c r="L667" s="27"/>
      <c r="M667" s="28"/>
      <c r="N667" s="27"/>
      <c r="O667" s="28"/>
      <c r="P667" s="27"/>
      <c r="Q667" s="28"/>
      <c r="R667" s="27"/>
      <c r="S667" s="28"/>
      <c r="T667" s="28"/>
      <c r="U667" s="27"/>
      <c r="V667" s="28"/>
      <c r="W667" s="27"/>
      <c r="X667" s="28"/>
      <c r="Y667" s="27"/>
      <c r="Z667" s="27"/>
      <c r="AA667" s="27"/>
      <c r="AB667" s="27"/>
      <c r="AC667" s="29"/>
      <c r="AD667" s="31" t="s">
        <v>944</v>
      </c>
      <c r="AE667" s="31" t="s">
        <v>953</v>
      </c>
      <c r="AF667" s="26"/>
      <c r="AG667" s="30">
        <f>SUM(F667,H667,J667,L667,N667,P667,R667,U667,W667,Y667,Z667,AA667,AB667)</f>
        <v>0</v>
      </c>
      <c r="AH667" s="30">
        <f t="shared" si="40"/>
        <v>0</v>
      </c>
      <c r="AI667" s="28">
        <f>SUM(G667,I667,K667,M667,O667,Q667,S667,T667,V667,X667)</f>
        <v>0</v>
      </c>
      <c r="AJ667" s="39">
        <f t="shared" si="41"/>
        <v>0</v>
      </c>
      <c r="AK667" s="40">
        <f>YEAR(C667)-YEAR(B667)+1</f>
        <v>3</v>
      </c>
      <c r="AL667" s="40">
        <f t="shared" si="42"/>
        <v>0.89999999999999991</v>
      </c>
      <c r="AM667" s="39">
        <f>AF667+AH667+AJ667+AL667+AC667</f>
        <v>0.89999999999999991</v>
      </c>
      <c r="AN667" s="37">
        <f t="shared" si="43"/>
        <v>0.89999999999999991</v>
      </c>
      <c r="AO667" s="33"/>
    </row>
    <row r="668" spans="1:41" s="8" customFormat="1" ht="15.75" x14ac:dyDescent="0.25">
      <c r="A668" s="23">
        <v>314799</v>
      </c>
      <c r="B668" s="24">
        <v>44369</v>
      </c>
      <c r="C668" s="24">
        <v>45291</v>
      </c>
      <c r="D668" s="25" t="s">
        <v>1001</v>
      </c>
      <c r="F668" s="27"/>
      <c r="G668" s="28"/>
      <c r="H668" s="27"/>
      <c r="I668" s="28"/>
      <c r="J668" s="27"/>
      <c r="K668" s="28"/>
      <c r="L668" s="27"/>
      <c r="M668" s="28"/>
      <c r="N668" s="27"/>
      <c r="O668" s="28"/>
      <c r="P668" s="27"/>
      <c r="Q668" s="28"/>
      <c r="R668" s="27"/>
      <c r="S668" s="28"/>
      <c r="T668" s="28"/>
      <c r="U668" s="27"/>
      <c r="V668" s="28"/>
      <c r="W668" s="27"/>
      <c r="X668" s="28"/>
      <c r="Y668" s="27"/>
      <c r="Z668" s="27"/>
      <c r="AA668" s="27"/>
      <c r="AB668" s="27"/>
      <c r="AC668" s="29"/>
      <c r="AD668" s="31" t="s">
        <v>1000</v>
      </c>
      <c r="AE668" s="31" t="s">
        <v>210</v>
      </c>
      <c r="AF668" s="26"/>
      <c r="AG668" s="30">
        <f>SUM(F668,H668,J668,L668,N668,P668,R668,U668,W668,Y668,Z668,AA668,AB668)</f>
        <v>0</v>
      </c>
      <c r="AH668" s="30">
        <f t="shared" si="40"/>
        <v>0</v>
      </c>
      <c r="AI668" s="28">
        <f>SUM(G668,I668,K668,M668,O668,Q668,S668,T668,V668,X668)</f>
        <v>0</v>
      </c>
      <c r="AJ668" s="39">
        <f t="shared" si="41"/>
        <v>0</v>
      </c>
      <c r="AK668" s="40">
        <f>YEAR(C668)-YEAR(B668)+1</f>
        <v>3</v>
      </c>
      <c r="AL668" s="40">
        <f t="shared" si="42"/>
        <v>0.89999999999999991</v>
      </c>
      <c r="AM668" s="39">
        <f>AF668+AH668+AJ668+AL668+AC668</f>
        <v>0.89999999999999991</v>
      </c>
      <c r="AN668" s="37">
        <f t="shared" si="43"/>
        <v>0.89999999999999991</v>
      </c>
      <c r="AO668" s="33"/>
    </row>
    <row r="669" spans="1:41" s="8" customFormat="1" ht="15.75" x14ac:dyDescent="0.25">
      <c r="A669" s="23">
        <v>251717</v>
      </c>
      <c r="B669" s="24">
        <v>44327</v>
      </c>
      <c r="C669" s="24">
        <v>45291</v>
      </c>
      <c r="D669" s="25" t="s">
        <v>1004</v>
      </c>
      <c r="F669" s="27"/>
      <c r="G669" s="28"/>
      <c r="H669" s="27"/>
      <c r="I669" s="28"/>
      <c r="J669" s="27"/>
      <c r="K669" s="28"/>
      <c r="L669" s="27"/>
      <c r="M669" s="28"/>
      <c r="N669" s="27"/>
      <c r="O669" s="28"/>
      <c r="P669" s="27"/>
      <c r="Q669" s="28"/>
      <c r="R669" s="27"/>
      <c r="S669" s="28"/>
      <c r="T669" s="28"/>
      <c r="U669" s="27"/>
      <c r="V669" s="28"/>
      <c r="W669" s="27"/>
      <c r="X669" s="28"/>
      <c r="Y669" s="27"/>
      <c r="Z669" s="27"/>
      <c r="AA669" s="27"/>
      <c r="AB669" s="27"/>
      <c r="AC669" s="29"/>
      <c r="AD669" s="31" t="s">
        <v>1002</v>
      </c>
      <c r="AE669" s="31" t="s">
        <v>1003</v>
      </c>
      <c r="AF669" s="26"/>
      <c r="AG669" s="30">
        <f>SUM(F669,H669,J669,L669,N669,P669,R669,U669,W669,Y669,Z669,AA669,AB669)</f>
        <v>0</v>
      </c>
      <c r="AH669" s="30">
        <f t="shared" si="40"/>
        <v>0</v>
      </c>
      <c r="AI669" s="28">
        <f>SUM(G669,I669,K669,M669,O669,Q669,S669,T669,V669,X669)</f>
        <v>0</v>
      </c>
      <c r="AJ669" s="39">
        <f t="shared" si="41"/>
        <v>0</v>
      </c>
      <c r="AK669" s="40">
        <f>YEAR(C669)-YEAR(B669)+1</f>
        <v>3</v>
      </c>
      <c r="AL669" s="40">
        <f t="shared" si="42"/>
        <v>0.89999999999999991</v>
      </c>
      <c r="AM669" s="39">
        <f>AF669+AH669+AJ669+AL669+AC669</f>
        <v>0.89999999999999991</v>
      </c>
      <c r="AN669" s="37">
        <f t="shared" si="43"/>
        <v>0.89999999999999991</v>
      </c>
      <c r="AO669" s="33"/>
    </row>
    <row r="670" spans="1:41" s="8" customFormat="1" ht="15.75" x14ac:dyDescent="0.25">
      <c r="A670" s="23">
        <v>318406</v>
      </c>
      <c r="B670" s="24">
        <v>44407</v>
      </c>
      <c r="C670" s="24">
        <v>45291</v>
      </c>
      <c r="D670" s="25" t="s">
        <v>1045</v>
      </c>
      <c r="F670" s="27"/>
      <c r="G670" s="28"/>
      <c r="H670" s="27"/>
      <c r="I670" s="28"/>
      <c r="J670" s="27"/>
      <c r="K670" s="28"/>
      <c r="L670" s="27"/>
      <c r="M670" s="28"/>
      <c r="N670" s="27"/>
      <c r="O670" s="28"/>
      <c r="P670" s="27"/>
      <c r="Q670" s="28"/>
      <c r="R670" s="27"/>
      <c r="S670" s="28"/>
      <c r="T670" s="28"/>
      <c r="U670" s="27"/>
      <c r="V670" s="28"/>
      <c r="W670" s="27"/>
      <c r="X670" s="28"/>
      <c r="Y670" s="27"/>
      <c r="Z670" s="27"/>
      <c r="AA670" s="27"/>
      <c r="AB670" s="27"/>
      <c r="AC670" s="29"/>
      <c r="AD670" s="31" t="s">
        <v>1044</v>
      </c>
      <c r="AE670" s="31" t="s">
        <v>411</v>
      </c>
      <c r="AF670" s="26"/>
      <c r="AG670" s="30">
        <f>SUM(F670,H670,J670,L670,N670,P670,R670,U670,W670,Y670,Z670,AA670,AB670)</f>
        <v>0</v>
      </c>
      <c r="AH670" s="30">
        <f t="shared" si="40"/>
        <v>0</v>
      </c>
      <c r="AI670" s="28">
        <f>SUM(G670,I670,K670,M670,O670,Q670,S670,T670,V670,X670)</f>
        <v>0</v>
      </c>
      <c r="AJ670" s="39">
        <f t="shared" si="41"/>
        <v>0</v>
      </c>
      <c r="AK670" s="40">
        <f>YEAR(C670)-YEAR(B670)+1</f>
        <v>3</v>
      </c>
      <c r="AL670" s="40">
        <f t="shared" si="42"/>
        <v>0.89999999999999991</v>
      </c>
      <c r="AM670" s="39">
        <f>AF670+AH670+AJ670+AL670+AC670</f>
        <v>0.89999999999999991</v>
      </c>
      <c r="AN670" s="37">
        <f t="shared" si="43"/>
        <v>0.89999999999999991</v>
      </c>
      <c r="AO670" s="33"/>
    </row>
    <row r="671" spans="1:41" s="8" customFormat="1" ht="15.75" x14ac:dyDescent="0.25">
      <c r="A671" s="23">
        <v>312136</v>
      </c>
      <c r="B671" s="24">
        <v>44316</v>
      </c>
      <c r="C671" s="24">
        <v>45291</v>
      </c>
      <c r="D671" s="25" t="s">
        <v>1049</v>
      </c>
      <c r="F671" s="27"/>
      <c r="G671" s="28"/>
      <c r="H671" s="27"/>
      <c r="I671" s="28"/>
      <c r="J671" s="27"/>
      <c r="K671" s="28"/>
      <c r="L671" s="27"/>
      <c r="M671" s="28"/>
      <c r="N671" s="27"/>
      <c r="O671" s="28"/>
      <c r="P671" s="27"/>
      <c r="Q671" s="28"/>
      <c r="R671" s="27"/>
      <c r="S671" s="28"/>
      <c r="T671" s="28"/>
      <c r="U671" s="27"/>
      <c r="V671" s="28"/>
      <c r="W671" s="27"/>
      <c r="X671" s="28"/>
      <c r="Y671" s="27"/>
      <c r="Z671" s="27"/>
      <c r="AA671" s="27"/>
      <c r="AB671" s="27"/>
      <c r="AC671" s="29"/>
      <c r="AD671" s="31" t="s">
        <v>1044</v>
      </c>
      <c r="AE671" s="31" t="s">
        <v>107</v>
      </c>
      <c r="AF671" s="26"/>
      <c r="AG671" s="30">
        <f>SUM(F671,H671,J671,L671,N671,P671,R671,U671,W671,Y671,Z671,AA671,AB671)</f>
        <v>0</v>
      </c>
      <c r="AH671" s="30">
        <f t="shared" si="40"/>
        <v>0</v>
      </c>
      <c r="AI671" s="28">
        <f>SUM(G671,I671,K671,M671,O671,Q671,S671,T671,V671,X671)</f>
        <v>0</v>
      </c>
      <c r="AJ671" s="39">
        <f t="shared" si="41"/>
        <v>0</v>
      </c>
      <c r="AK671" s="40">
        <f>YEAR(C671)-YEAR(B671)+1</f>
        <v>3</v>
      </c>
      <c r="AL671" s="40">
        <f t="shared" si="42"/>
        <v>0.89999999999999991</v>
      </c>
      <c r="AM671" s="39">
        <f>AF671+AH671+AJ671+AL671+AC671</f>
        <v>0.89999999999999991</v>
      </c>
      <c r="AN671" s="37">
        <f t="shared" si="43"/>
        <v>0.89999999999999991</v>
      </c>
      <c r="AO671" s="33"/>
    </row>
    <row r="672" spans="1:41" s="8" customFormat="1" ht="15.75" x14ac:dyDescent="0.25">
      <c r="A672" s="23">
        <v>311026</v>
      </c>
      <c r="B672" s="24">
        <v>44281</v>
      </c>
      <c r="C672" s="24">
        <v>45291</v>
      </c>
      <c r="D672" s="25" t="s">
        <v>1096</v>
      </c>
      <c r="F672" s="27"/>
      <c r="G672" s="28"/>
      <c r="H672" s="27"/>
      <c r="I672" s="28"/>
      <c r="J672" s="27"/>
      <c r="K672" s="28"/>
      <c r="L672" s="27"/>
      <c r="M672" s="28"/>
      <c r="N672" s="27"/>
      <c r="O672" s="28"/>
      <c r="P672" s="27"/>
      <c r="Q672" s="28"/>
      <c r="R672" s="27"/>
      <c r="S672" s="28"/>
      <c r="T672" s="28"/>
      <c r="U672" s="27"/>
      <c r="V672" s="28"/>
      <c r="W672" s="27"/>
      <c r="X672" s="28"/>
      <c r="Y672" s="27"/>
      <c r="Z672" s="27"/>
      <c r="AA672" s="27"/>
      <c r="AB672" s="27"/>
      <c r="AC672" s="29"/>
      <c r="AD672" s="31" t="s">
        <v>1091</v>
      </c>
      <c r="AE672" s="31" t="s">
        <v>452</v>
      </c>
      <c r="AF672" s="26"/>
      <c r="AG672" s="30">
        <f>SUM(F672,H672,J672,L672,N672,P672,R672,U672,W672,Y672,Z672,AA672,AB672)</f>
        <v>0</v>
      </c>
      <c r="AH672" s="30">
        <f t="shared" si="40"/>
        <v>0</v>
      </c>
      <c r="AI672" s="28">
        <f>SUM(G672,I672,K672,M672,O672,Q672,S672,T672,V672,X672)</f>
        <v>0</v>
      </c>
      <c r="AJ672" s="39">
        <f t="shared" si="41"/>
        <v>0</v>
      </c>
      <c r="AK672" s="40">
        <f>YEAR(C672)-YEAR(B672)+1</f>
        <v>3</v>
      </c>
      <c r="AL672" s="40">
        <f t="shared" si="42"/>
        <v>0.89999999999999991</v>
      </c>
      <c r="AM672" s="39">
        <f>AF672+AH672+AJ672+AL672+AC672</f>
        <v>0.89999999999999991</v>
      </c>
      <c r="AN672" s="37">
        <f t="shared" si="43"/>
        <v>0.89999999999999991</v>
      </c>
      <c r="AO672" s="33"/>
    </row>
    <row r="673" spans="1:41" s="8" customFormat="1" ht="15.75" x14ac:dyDescent="0.25">
      <c r="A673" s="23">
        <v>313912</v>
      </c>
      <c r="B673" s="24">
        <v>44356</v>
      </c>
      <c r="C673" s="24">
        <v>45291</v>
      </c>
      <c r="D673" s="25" t="s">
        <v>1112</v>
      </c>
      <c r="F673" s="27"/>
      <c r="G673" s="28"/>
      <c r="H673" s="27"/>
      <c r="I673" s="28"/>
      <c r="J673" s="27"/>
      <c r="K673" s="28"/>
      <c r="L673" s="27"/>
      <c r="M673" s="28"/>
      <c r="N673" s="27"/>
      <c r="O673" s="28"/>
      <c r="P673" s="27"/>
      <c r="Q673" s="28"/>
      <c r="R673" s="27"/>
      <c r="S673" s="28"/>
      <c r="T673" s="28"/>
      <c r="U673" s="27"/>
      <c r="V673" s="28"/>
      <c r="W673" s="27"/>
      <c r="X673" s="28"/>
      <c r="Y673" s="27"/>
      <c r="Z673" s="27"/>
      <c r="AA673" s="27"/>
      <c r="AB673" s="27"/>
      <c r="AC673" s="29"/>
      <c r="AD673" s="31" t="s">
        <v>1111</v>
      </c>
      <c r="AE673" s="31" t="s">
        <v>3</v>
      </c>
      <c r="AF673" s="26"/>
      <c r="AG673" s="30">
        <f>SUM(F673,H673,J673,L673,N673,P673,R673,U673,W673,Y673,Z673,AA673,AB673)</f>
        <v>0</v>
      </c>
      <c r="AH673" s="30">
        <f t="shared" si="40"/>
        <v>0</v>
      </c>
      <c r="AI673" s="28">
        <f>SUM(G673,I673,K673,M673,O673,Q673,S673,T673,V673,X673)</f>
        <v>0</v>
      </c>
      <c r="AJ673" s="39">
        <f t="shared" si="41"/>
        <v>0</v>
      </c>
      <c r="AK673" s="40">
        <f>YEAR(C673)-YEAR(B673)+1</f>
        <v>3</v>
      </c>
      <c r="AL673" s="40">
        <f t="shared" si="42"/>
        <v>0.89999999999999991</v>
      </c>
      <c r="AM673" s="39">
        <f>AF673+AH673+AJ673+AL673+AC673</f>
        <v>0.89999999999999991</v>
      </c>
      <c r="AN673" s="37">
        <f t="shared" si="43"/>
        <v>0.89999999999999991</v>
      </c>
      <c r="AO673" s="33"/>
    </row>
    <row r="674" spans="1:41" s="8" customFormat="1" ht="15.75" x14ac:dyDescent="0.25">
      <c r="A674" s="23">
        <v>318432</v>
      </c>
      <c r="B674" s="24">
        <v>44408</v>
      </c>
      <c r="C674" s="24">
        <v>45291</v>
      </c>
      <c r="D674" s="25" t="s">
        <v>1114</v>
      </c>
      <c r="F674" s="27"/>
      <c r="G674" s="28"/>
      <c r="H674" s="27"/>
      <c r="I674" s="28"/>
      <c r="J674" s="27"/>
      <c r="K674" s="28"/>
      <c r="L674" s="27"/>
      <c r="M674" s="28"/>
      <c r="N674" s="27"/>
      <c r="O674" s="28"/>
      <c r="P674" s="27"/>
      <c r="Q674" s="28"/>
      <c r="R674" s="27"/>
      <c r="S674" s="28"/>
      <c r="T674" s="28"/>
      <c r="U674" s="27"/>
      <c r="V674" s="28"/>
      <c r="W674" s="27"/>
      <c r="X674" s="28"/>
      <c r="Y674" s="27"/>
      <c r="Z674" s="27"/>
      <c r="AA674" s="27"/>
      <c r="AB674" s="27"/>
      <c r="AC674" s="29"/>
      <c r="AD674" s="31" t="s">
        <v>1113</v>
      </c>
      <c r="AE674" s="31" t="s">
        <v>42</v>
      </c>
      <c r="AF674" s="26"/>
      <c r="AG674" s="30">
        <f>SUM(F674,H674,J674,L674,N674,P674,R674,U674,W674,Y674,Z674,AA674,AB674)</f>
        <v>0</v>
      </c>
      <c r="AH674" s="30">
        <f t="shared" si="40"/>
        <v>0</v>
      </c>
      <c r="AI674" s="28">
        <f>SUM(G674,I674,K674,M674,O674,Q674,S674,T674,V674,X674)</f>
        <v>0</v>
      </c>
      <c r="AJ674" s="39">
        <f t="shared" si="41"/>
        <v>0</v>
      </c>
      <c r="AK674" s="40">
        <f>YEAR(C674)-YEAR(B674)+1</f>
        <v>3</v>
      </c>
      <c r="AL674" s="40">
        <f t="shared" si="42"/>
        <v>0.89999999999999991</v>
      </c>
      <c r="AM674" s="39">
        <f>AF674+AH674+AJ674+AL674+AC674</f>
        <v>0.89999999999999991</v>
      </c>
      <c r="AN674" s="37">
        <f t="shared" si="43"/>
        <v>0.89999999999999991</v>
      </c>
      <c r="AO674" s="33"/>
    </row>
    <row r="675" spans="1:41" s="8" customFormat="1" ht="15.75" x14ac:dyDescent="0.25">
      <c r="A675" s="23">
        <v>314067</v>
      </c>
      <c r="B675" s="24">
        <v>44359</v>
      </c>
      <c r="C675" s="24">
        <v>45291</v>
      </c>
      <c r="D675" s="25" t="s">
        <v>1150</v>
      </c>
      <c r="F675" s="27"/>
      <c r="G675" s="28"/>
      <c r="H675" s="27"/>
      <c r="I675" s="28"/>
      <c r="J675" s="27"/>
      <c r="K675" s="28"/>
      <c r="L675" s="27"/>
      <c r="M675" s="28"/>
      <c r="N675" s="27"/>
      <c r="O675" s="28"/>
      <c r="P675" s="27"/>
      <c r="Q675" s="28"/>
      <c r="R675" s="27"/>
      <c r="S675" s="28"/>
      <c r="T675" s="28"/>
      <c r="U675" s="27"/>
      <c r="V675" s="28"/>
      <c r="W675" s="27"/>
      <c r="X675" s="28"/>
      <c r="Y675" s="27"/>
      <c r="Z675" s="27"/>
      <c r="AA675" s="27"/>
      <c r="AB675" s="27"/>
      <c r="AC675" s="29"/>
      <c r="AD675" s="31" t="s">
        <v>1148</v>
      </c>
      <c r="AE675" s="31" t="s">
        <v>1149</v>
      </c>
      <c r="AF675" s="26"/>
      <c r="AG675" s="30">
        <f>SUM(F675,H675,J675,L675,N675,P675,R675,U675,W675,Y675,Z675,AA675,AB675)</f>
        <v>0</v>
      </c>
      <c r="AH675" s="30">
        <f t="shared" si="40"/>
        <v>0</v>
      </c>
      <c r="AI675" s="28">
        <f>SUM(G675,I675,K675,M675,O675,Q675,S675,T675,V675,X675)</f>
        <v>0</v>
      </c>
      <c r="AJ675" s="39">
        <f t="shared" si="41"/>
        <v>0</v>
      </c>
      <c r="AK675" s="40">
        <f>YEAR(C675)-YEAR(B675)+1</f>
        <v>3</v>
      </c>
      <c r="AL675" s="40">
        <f t="shared" si="42"/>
        <v>0.89999999999999991</v>
      </c>
      <c r="AM675" s="39">
        <f>AF675+AH675+AJ675+AL675+AC675</f>
        <v>0.89999999999999991</v>
      </c>
      <c r="AN675" s="37">
        <f t="shared" si="43"/>
        <v>0.89999999999999991</v>
      </c>
      <c r="AO675" s="33"/>
    </row>
    <row r="676" spans="1:41" s="8" customFormat="1" ht="15.75" x14ac:dyDescent="0.25">
      <c r="A676" s="23">
        <v>313886</v>
      </c>
      <c r="B676" s="24">
        <v>44356</v>
      </c>
      <c r="C676" s="24">
        <v>45291</v>
      </c>
      <c r="D676" s="25" t="s">
        <v>1160</v>
      </c>
      <c r="F676" s="27"/>
      <c r="G676" s="28"/>
      <c r="H676" s="27"/>
      <c r="I676" s="28"/>
      <c r="J676" s="27"/>
      <c r="K676" s="28"/>
      <c r="L676" s="27"/>
      <c r="M676" s="28"/>
      <c r="N676" s="27"/>
      <c r="O676" s="28"/>
      <c r="P676" s="27"/>
      <c r="Q676" s="28"/>
      <c r="R676" s="27"/>
      <c r="S676" s="28"/>
      <c r="T676" s="28"/>
      <c r="U676" s="27"/>
      <c r="V676" s="28"/>
      <c r="W676" s="27"/>
      <c r="X676" s="28"/>
      <c r="Y676" s="27"/>
      <c r="Z676" s="27"/>
      <c r="AA676" s="27"/>
      <c r="AB676" s="27"/>
      <c r="AC676" s="29"/>
      <c r="AD676" s="31" t="s">
        <v>1159</v>
      </c>
      <c r="AE676" s="31" t="s">
        <v>1125</v>
      </c>
      <c r="AF676" s="26"/>
      <c r="AG676" s="30">
        <f>SUM(F676,H676,J676,L676,N676,P676,R676,U676,W676,Y676,Z676,AA676,AB676)</f>
        <v>0</v>
      </c>
      <c r="AH676" s="30">
        <f t="shared" si="40"/>
        <v>0</v>
      </c>
      <c r="AI676" s="28">
        <f>SUM(G676,I676,K676,M676,O676,Q676,S676,T676,V676,X676)</f>
        <v>0</v>
      </c>
      <c r="AJ676" s="39">
        <f t="shared" si="41"/>
        <v>0</v>
      </c>
      <c r="AK676" s="40">
        <f>YEAR(C676)-YEAR(B676)+1</f>
        <v>3</v>
      </c>
      <c r="AL676" s="40">
        <f t="shared" si="42"/>
        <v>0.89999999999999991</v>
      </c>
      <c r="AM676" s="39">
        <f>AF676+AH676+AJ676+AL676+AC676</f>
        <v>0.89999999999999991</v>
      </c>
      <c r="AN676" s="37">
        <f t="shared" si="43"/>
        <v>0.89999999999999991</v>
      </c>
      <c r="AO676" s="33"/>
    </row>
    <row r="677" spans="1:41" s="8" customFormat="1" ht="15.75" x14ac:dyDescent="0.25">
      <c r="A677" s="23">
        <v>310685</v>
      </c>
      <c r="B677" s="24">
        <v>44273</v>
      </c>
      <c r="C677" s="24">
        <v>45291</v>
      </c>
      <c r="D677" s="25" t="s">
        <v>1172</v>
      </c>
      <c r="F677" s="27"/>
      <c r="G677" s="28"/>
      <c r="H677" s="27"/>
      <c r="I677" s="28"/>
      <c r="J677" s="27"/>
      <c r="K677" s="28"/>
      <c r="L677" s="27"/>
      <c r="M677" s="28"/>
      <c r="N677" s="27"/>
      <c r="O677" s="28"/>
      <c r="P677" s="27"/>
      <c r="Q677" s="28"/>
      <c r="R677" s="27"/>
      <c r="S677" s="28"/>
      <c r="T677" s="28"/>
      <c r="U677" s="27"/>
      <c r="V677" s="28"/>
      <c r="W677" s="27"/>
      <c r="X677" s="28"/>
      <c r="Y677" s="27"/>
      <c r="Z677" s="27"/>
      <c r="AA677" s="27"/>
      <c r="AB677" s="27"/>
      <c r="AC677" s="29"/>
      <c r="AD677" s="31" t="s">
        <v>1171</v>
      </c>
      <c r="AE677" s="31" t="s">
        <v>703</v>
      </c>
      <c r="AF677" s="26"/>
      <c r="AG677" s="30">
        <f>SUM(F677,H677,J677,L677,N677,P677,R677,U677,W677,Y677,Z677,AA677,AB677)</f>
        <v>0</v>
      </c>
      <c r="AH677" s="30">
        <f t="shared" si="40"/>
        <v>0</v>
      </c>
      <c r="AI677" s="28">
        <f>SUM(G677,I677,K677,M677,O677,Q677,S677,T677,V677,X677)</f>
        <v>0</v>
      </c>
      <c r="AJ677" s="39">
        <f t="shared" si="41"/>
        <v>0</v>
      </c>
      <c r="AK677" s="40">
        <f>YEAR(C677)-YEAR(B677)+1</f>
        <v>3</v>
      </c>
      <c r="AL677" s="40">
        <f t="shared" si="42"/>
        <v>0.89999999999999991</v>
      </c>
      <c r="AM677" s="39">
        <f>AF677+AH677+AJ677+AL677+AC677</f>
        <v>0.89999999999999991</v>
      </c>
      <c r="AN677" s="37">
        <f t="shared" si="43"/>
        <v>0.89999999999999991</v>
      </c>
      <c r="AO677" s="33"/>
    </row>
    <row r="678" spans="1:41" s="8" customFormat="1" ht="15.75" x14ac:dyDescent="0.25">
      <c r="A678" s="23">
        <v>312158</v>
      </c>
      <c r="B678" s="24">
        <v>44317</v>
      </c>
      <c r="C678" s="24">
        <v>45291</v>
      </c>
      <c r="D678" s="25" t="s">
        <v>1177</v>
      </c>
      <c r="F678" s="27"/>
      <c r="G678" s="28"/>
      <c r="H678" s="27"/>
      <c r="I678" s="28"/>
      <c r="J678" s="27"/>
      <c r="K678" s="28"/>
      <c r="L678" s="27"/>
      <c r="M678" s="28"/>
      <c r="N678" s="27"/>
      <c r="O678" s="28"/>
      <c r="P678" s="27"/>
      <c r="Q678" s="28"/>
      <c r="R678" s="27"/>
      <c r="S678" s="28"/>
      <c r="T678" s="28"/>
      <c r="U678" s="27"/>
      <c r="V678" s="28"/>
      <c r="W678" s="27"/>
      <c r="X678" s="28"/>
      <c r="Y678" s="27"/>
      <c r="Z678" s="27"/>
      <c r="AA678" s="27"/>
      <c r="AB678" s="27"/>
      <c r="AC678" s="29"/>
      <c r="AD678" s="31" t="s">
        <v>1175</v>
      </c>
      <c r="AE678" s="31" t="s">
        <v>1176</v>
      </c>
      <c r="AF678" s="26"/>
      <c r="AG678" s="30">
        <f>SUM(F678,H678,J678,L678,N678,P678,R678,U678,W678,Y678,Z678,AA678,AB678)</f>
        <v>0</v>
      </c>
      <c r="AH678" s="30">
        <f t="shared" si="40"/>
        <v>0</v>
      </c>
      <c r="AI678" s="28">
        <f>SUM(G678,I678,K678,M678,O678,Q678,S678,T678,V678,X678)</f>
        <v>0</v>
      </c>
      <c r="AJ678" s="39">
        <f t="shared" si="41"/>
        <v>0</v>
      </c>
      <c r="AK678" s="40">
        <f>YEAR(C678)-YEAR(B678)+1</f>
        <v>3</v>
      </c>
      <c r="AL678" s="40">
        <f t="shared" si="42"/>
        <v>0.89999999999999991</v>
      </c>
      <c r="AM678" s="39">
        <f>AF678+AH678+AJ678+AL678+AC678</f>
        <v>0.89999999999999991</v>
      </c>
      <c r="AN678" s="37">
        <f t="shared" si="43"/>
        <v>0.89999999999999991</v>
      </c>
      <c r="AO678" s="33"/>
    </row>
    <row r="679" spans="1:41" s="8" customFormat="1" ht="15.75" x14ac:dyDescent="0.25">
      <c r="A679" s="23">
        <v>310582</v>
      </c>
      <c r="B679" s="24">
        <v>44271</v>
      </c>
      <c r="C679" s="24">
        <v>45291</v>
      </c>
      <c r="D679" s="25" t="s">
        <v>1196</v>
      </c>
      <c r="F679" s="27"/>
      <c r="G679" s="28"/>
      <c r="H679" s="27"/>
      <c r="I679" s="28"/>
      <c r="J679" s="27"/>
      <c r="K679" s="28"/>
      <c r="L679" s="27"/>
      <c r="M679" s="28"/>
      <c r="N679" s="27"/>
      <c r="O679" s="28"/>
      <c r="P679" s="27"/>
      <c r="Q679" s="28"/>
      <c r="R679" s="27"/>
      <c r="S679" s="28"/>
      <c r="T679" s="28"/>
      <c r="U679" s="27"/>
      <c r="V679" s="28"/>
      <c r="W679" s="27"/>
      <c r="X679" s="28"/>
      <c r="Y679" s="27"/>
      <c r="Z679" s="27"/>
      <c r="AA679" s="27"/>
      <c r="AB679" s="27"/>
      <c r="AC679" s="29"/>
      <c r="AD679" s="31" t="s">
        <v>1194</v>
      </c>
      <c r="AE679" s="31" t="s">
        <v>495</v>
      </c>
      <c r="AF679" s="26"/>
      <c r="AG679" s="30">
        <f>SUM(F679,H679,J679,L679,N679,P679,R679,U679,W679,Y679,Z679,AA679,AB679)</f>
        <v>0</v>
      </c>
      <c r="AH679" s="30">
        <f t="shared" si="40"/>
        <v>0</v>
      </c>
      <c r="AI679" s="28">
        <f>SUM(G679,I679,K679,M679,O679,Q679,S679,T679,V679,X679)</f>
        <v>0</v>
      </c>
      <c r="AJ679" s="39">
        <f t="shared" si="41"/>
        <v>0</v>
      </c>
      <c r="AK679" s="40">
        <f>YEAR(C679)-YEAR(B679)+1</f>
        <v>3</v>
      </c>
      <c r="AL679" s="40">
        <f t="shared" si="42"/>
        <v>0.89999999999999991</v>
      </c>
      <c r="AM679" s="39">
        <f>AF679+AH679+AJ679+AL679+AC679</f>
        <v>0.89999999999999991</v>
      </c>
      <c r="AN679" s="37">
        <f t="shared" si="43"/>
        <v>0.89999999999999991</v>
      </c>
      <c r="AO679" s="33"/>
    </row>
    <row r="680" spans="1:41" s="8" customFormat="1" ht="15.75" x14ac:dyDescent="0.25">
      <c r="A680" s="23">
        <v>320556</v>
      </c>
      <c r="B680" s="24">
        <v>44461</v>
      </c>
      <c r="C680" s="24">
        <v>45291</v>
      </c>
      <c r="D680" s="25" t="s">
        <v>1212</v>
      </c>
      <c r="F680" s="27"/>
      <c r="G680" s="28"/>
      <c r="H680" s="27"/>
      <c r="I680" s="28"/>
      <c r="J680" s="27"/>
      <c r="K680" s="28"/>
      <c r="L680" s="27"/>
      <c r="M680" s="28"/>
      <c r="N680" s="27"/>
      <c r="O680" s="28"/>
      <c r="P680" s="27"/>
      <c r="Q680" s="28"/>
      <c r="R680" s="27"/>
      <c r="S680" s="28"/>
      <c r="T680" s="28"/>
      <c r="U680" s="27"/>
      <c r="V680" s="28"/>
      <c r="W680" s="27"/>
      <c r="X680" s="28"/>
      <c r="Y680" s="27"/>
      <c r="Z680" s="27"/>
      <c r="AA680" s="27"/>
      <c r="AB680" s="27"/>
      <c r="AC680" s="29"/>
      <c r="AD680" s="31" t="s">
        <v>1211</v>
      </c>
      <c r="AE680" s="31" t="s">
        <v>502</v>
      </c>
      <c r="AF680" s="26"/>
      <c r="AG680" s="30">
        <f>SUM(F680,H680,J680,L680,N680,P680,R680,U680,W680,Y680,Z680,AA680,AB680)</f>
        <v>0</v>
      </c>
      <c r="AH680" s="30">
        <f t="shared" si="40"/>
        <v>0</v>
      </c>
      <c r="AI680" s="28">
        <f>SUM(G680,I680,K680,M680,O680,Q680,S680,T680,V680,X680)</f>
        <v>0</v>
      </c>
      <c r="AJ680" s="39">
        <f t="shared" si="41"/>
        <v>0</v>
      </c>
      <c r="AK680" s="40">
        <f>YEAR(C680)-YEAR(B680)+1</f>
        <v>3</v>
      </c>
      <c r="AL680" s="40">
        <f t="shared" si="42"/>
        <v>0.89999999999999991</v>
      </c>
      <c r="AM680" s="39">
        <f>AF680+AH680+AJ680+AL680+AC680</f>
        <v>0.89999999999999991</v>
      </c>
      <c r="AN680" s="37">
        <f t="shared" si="43"/>
        <v>0.89999999999999991</v>
      </c>
      <c r="AO680" s="33"/>
    </row>
    <row r="681" spans="1:41" s="8" customFormat="1" ht="15.75" x14ac:dyDescent="0.25">
      <c r="A681" s="23">
        <v>312160</v>
      </c>
      <c r="B681" s="24">
        <v>44317</v>
      </c>
      <c r="C681" s="24">
        <v>45291</v>
      </c>
      <c r="D681" s="25" t="s">
        <v>1271</v>
      </c>
      <c r="F681" s="27"/>
      <c r="G681" s="28"/>
      <c r="H681" s="27"/>
      <c r="I681" s="28"/>
      <c r="J681" s="27"/>
      <c r="K681" s="28"/>
      <c r="L681" s="27"/>
      <c r="M681" s="28"/>
      <c r="N681" s="27"/>
      <c r="O681" s="28"/>
      <c r="P681" s="27"/>
      <c r="Q681" s="28"/>
      <c r="R681" s="27"/>
      <c r="S681" s="28"/>
      <c r="T681" s="28"/>
      <c r="U681" s="27"/>
      <c r="V681" s="28"/>
      <c r="W681" s="27"/>
      <c r="X681" s="28"/>
      <c r="Y681" s="27"/>
      <c r="Z681" s="27"/>
      <c r="AA681" s="27"/>
      <c r="AB681" s="27"/>
      <c r="AC681" s="29"/>
      <c r="AD681" s="31" t="s">
        <v>1270</v>
      </c>
      <c r="AE681" s="31" t="s">
        <v>207</v>
      </c>
      <c r="AF681" s="26"/>
      <c r="AG681" s="30">
        <f>SUM(F681,H681,J681,L681,N681,P681,R681,U681,W681,Y681,Z681,AA681,AB681)</f>
        <v>0</v>
      </c>
      <c r="AH681" s="30">
        <f t="shared" si="40"/>
        <v>0</v>
      </c>
      <c r="AI681" s="28">
        <f>SUM(G681,I681,K681,M681,O681,Q681,S681,T681,V681,X681)</f>
        <v>0</v>
      </c>
      <c r="AJ681" s="39">
        <f t="shared" si="41"/>
        <v>0</v>
      </c>
      <c r="AK681" s="40">
        <f>YEAR(C681)-YEAR(B681)+1</f>
        <v>3</v>
      </c>
      <c r="AL681" s="40">
        <f t="shared" si="42"/>
        <v>0.89999999999999991</v>
      </c>
      <c r="AM681" s="39">
        <f>AF681+AH681+AJ681+AL681+AC681</f>
        <v>0.89999999999999991</v>
      </c>
      <c r="AN681" s="37">
        <f t="shared" si="43"/>
        <v>0.89999999999999991</v>
      </c>
      <c r="AO681" s="33"/>
    </row>
    <row r="682" spans="1:41" s="8" customFormat="1" ht="15.75" x14ac:dyDescent="0.25">
      <c r="A682" s="23">
        <v>309200</v>
      </c>
      <c r="B682" s="24">
        <v>44229</v>
      </c>
      <c r="C682" s="24">
        <v>45291</v>
      </c>
      <c r="D682" s="25" t="s">
        <v>1281</v>
      </c>
      <c r="F682" s="27"/>
      <c r="G682" s="28"/>
      <c r="H682" s="27"/>
      <c r="I682" s="28"/>
      <c r="J682" s="27"/>
      <c r="K682" s="28"/>
      <c r="L682" s="27"/>
      <c r="M682" s="28"/>
      <c r="N682" s="27"/>
      <c r="O682" s="28"/>
      <c r="P682" s="27"/>
      <c r="Q682" s="28"/>
      <c r="R682" s="27"/>
      <c r="S682" s="28"/>
      <c r="T682" s="28"/>
      <c r="U682" s="27"/>
      <c r="V682" s="28"/>
      <c r="W682" s="27"/>
      <c r="X682" s="28"/>
      <c r="Y682" s="27"/>
      <c r="Z682" s="27"/>
      <c r="AA682" s="27"/>
      <c r="AB682" s="27"/>
      <c r="AC682" s="29"/>
      <c r="AD682" s="31" t="s">
        <v>1280</v>
      </c>
      <c r="AE682" s="31" t="s">
        <v>64</v>
      </c>
      <c r="AF682" s="26"/>
      <c r="AG682" s="30">
        <f>SUM(F682,H682,J682,L682,N682,P682,R682,U682,W682,Y682,Z682,AA682,AB682)</f>
        <v>0</v>
      </c>
      <c r="AH682" s="30">
        <f t="shared" si="40"/>
        <v>0</v>
      </c>
      <c r="AI682" s="28">
        <f>SUM(G682,I682,K682,M682,O682,Q682,S682,T682,V682,X682)</f>
        <v>0</v>
      </c>
      <c r="AJ682" s="39">
        <f t="shared" si="41"/>
        <v>0</v>
      </c>
      <c r="AK682" s="40">
        <f>YEAR(C682)-YEAR(B682)+1</f>
        <v>3</v>
      </c>
      <c r="AL682" s="40">
        <f t="shared" si="42"/>
        <v>0.89999999999999991</v>
      </c>
      <c r="AM682" s="39">
        <f>AF682+AH682+AJ682+AL682+AC682</f>
        <v>0.89999999999999991</v>
      </c>
      <c r="AN682" s="37">
        <f t="shared" si="43"/>
        <v>0.89999999999999991</v>
      </c>
      <c r="AO682" s="33"/>
    </row>
    <row r="683" spans="1:41" s="8" customFormat="1" ht="15.75" x14ac:dyDescent="0.25">
      <c r="A683" s="23">
        <v>320286</v>
      </c>
      <c r="B683" s="24">
        <v>44449</v>
      </c>
      <c r="C683" s="24">
        <v>45291</v>
      </c>
      <c r="D683" s="25" t="s">
        <v>1283</v>
      </c>
      <c r="F683" s="27"/>
      <c r="G683" s="28"/>
      <c r="H683" s="27"/>
      <c r="I683" s="28"/>
      <c r="J683" s="27"/>
      <c r="K683" s="28"/>
      <c r="L683" s="27"/>
      <c r="M683" s="28"/>
      <c r="N683" s="27"/>
      <c r="O683" s="28"/>
      <c r="P683" s="27"/>
      <c r="Q683" s="28"/>
      <c r="R683" s="27"/>
      <c r="S683" s="28"/>
      <c r="T683" s="28"/>
      <c r="U683" s="27"/>
      <c r="V683" s="28"/>
      <c r="W683" s="27"/>
      <c r="X683" s="28"/>
      <c r="Y683" s="27"/>
      <c r="Z683" s="27"/>
      <c r="AA683" s="27"/>
      <c r="AB683" s="27"/>
      <c r="AC683" s="29"/>
      <c r="AD683" s="31" t="s">
        <v>1282</v>
      </c>
      <c r="AE683" s="31" t="s">
        <v>207</v>
      </c>
      <c r="AF683" s="26"/>
      <c r="AG683" s="30">
        <f>SUM(F683,H683,J683,L683,N683,P683,R683,U683,W683,Y683,Z683,AA683,AB683)</f>
        <v>0</v>
      </c>
      <c r="AH683" s="30">
        <f t="shared" si="40"/>
        <v>0</v>
      </c>
      <c r="AI683" s="28">
        <f>SUM(G683,I683,K683,M683,O683,Q683,S683,T683,V683,X683)</f>
        <v>0</v>
      </c>
      <c r="AJ683" s="39">
        <f t="shared" si="41"/>
        <v>0</v>
      </c>
      <c r="AK683" s="40">
        <f>YEAR(C683)-YEAR(B683)+1</f>
        <v>3</v>
      </c>
      <c r="AL683" s="40">
        <f t="shared" si="42"/>
        <v>0.89999999999999991</v>
      </c>
      <c r="AM683" s="39">
        <f>AF683+AH683+AJ683+AL683+AC683</f>
        <v>0.89999999999999991</v>
      </c>
      <c r="AN683" s="37">
        <f t="shared" si="43"/>
        <v>0.89999999999999991</v>
      </c>
      <c r="AO683" s="33"/>
    </row>
    <row r="684" spans="1:41" s="8" customFormat="1" ht="15.75" x14ac:dyDescent="0.25">
      <c r="A684" s="23">
        <v>320285</v>
      </c>
      <c r="B684" s="24">
        <v>44449</v>
      </c>
      <c r="C684" s="24">
        <v>45291</v>
      </c>
      <c r="D684" s="25" t="s">
        <v>1287</v>
      </c>
      <c r="F684" s="27"/>
      <c r="G684" s="28"/>
      <c r="H684" s="27"/>
      <c r="I684" s="28"/>
      <c r="J684" s="27"/>
      <c r="K684" s="28"/>
      <c r="L684" s="27"/>
      <c r="M684" s="28"/>
      <c r="N684" s="27"/>
      <c r="O684" s="28"/>
      <c r="P684" s="27"/>
      <c r="Q684" s="28"/>
      <c r="R684" s="27"/>
      <c r="S684" s="28"/>
      <c r="T684" s="28"/>
      <c r="U684" s="27"/>
      <c r="V684" s="28"/>
      <c r="W684" s="27"/>
      <c r="X684" s="28"/>
      <c r="Y684" s="27"/>
      <c r="Z684" s="27"/>
      <c r="AA684" s="27"/>
      <c r="AB684" s="27"/>
      <c r="AC684" s="29"/>
      <c r="AD684" s="31" t="s">
        <v>1282</v>
      </c>
      <c r="AE684" s="31" t="s">
        <v>1286</v>
      </c>
      <c r="AF684" s="26"/>
      <c r="AG684" s="30">
        <f>SUM(F684,H684,J684,L684,N684,P684,R684,U684,W684,Y684,Z684,AA684,AB684)</f>
        <v>0</v>
      </c>
      <c r="AH684" s="30">
        <f t="shared" si="40"/>
        <v>0</v>
      </c>
      <c r="AI684" s="28">
        <f>SUM(G684,I684,K684,M684,O684,Q684,S684,T684,V684,X684)</f>
        <v>0</v>
      </c>
      <c r="AJ684" s="39">
        <f t="shared" si="41"/>
        <v>0</v>
      </c>
      <c r="AK684" s="40">
        <f>YEAR(C684)-YEAR(B684)+1</f>
        <v>3</v>
      </c>
      <c r="AL684" s="40">
        <f t="shared" si="42"/>
        <v>0.89999999999999991</v>
      </c>
      <c r="AM684" s="39">
        <f>AF684+AH684+AJ684+AL684+AC684</f>
        <v>0.89999999999999991</v>
      </c>
      <c r="AN684" s="37">
        <f t="shared" si="43"/>
        <v>0.89999999999999991</v>
      </c>
      <c r="AO684" s="33"/>
    </row>
    <row r="685" spans="1:41" s="8" customFormat="1" ht="15.75" x14ac:dyDescent="0.25">
      <c r="A685" s="23">
        <v>314036</v>
      </c>
      <c r="B685" s="24">
        <v>44358</v>
      </c>
      <c r="C685" s="24">
        <v>45291</v>
      </c>
      <c r="D685" s="25" t="s">
        <v>1290</v>
      </c>
      <c r="F685" s="27"/>
      <c r="G685" s="28"/>
      <c r="H685" s="27"/>
      <c r="I685" s="28"/>
      <c r="J685" s="27"/>
      <c r="K685" s="28"/>
      <c r="L685" s="27"/>
      <c r="M685" s="28"/>
      <c r="N685" s="27"/>
      <c r="O685" s="28"/>
      <c r="P685" s="27"/>
      <c r="Q685" s="28"/>
      <c r="R685" s="27"/>
      <c r="S685" s="28"/>
      <c r="T685" s="28"/>
      <c r="U685" s="27"/>
      <c r="V685" s="28"/>
      <c r="W685" s="27"/>
      <c r="X685" s="28"/>
      <c r="Y685" s="27"/>
      <c r="Z685" s="27"/>
      <c r="AA685" s="27"/>
      <c r="AB685" s="27"/>
      <c r="AC685" s="29"/>
      <c r="AD685" s="31" t="s">
        <v>1288</v>
      </c>
      <c r="AE685" s="31" t="s">
        <v>1289</v>
      </c>
      <c r="AF685" s="26"/>
      <c r="AG685" s="30">
        <f>SUM(F685,H685,J685,L685,N685,P685,R685,U685,W685,Y685,Z685,AA685,AB685)</f>
        <v>0</v>
      </c>
      <c r="AH685" s="30">
        <f t="shared" si="40"/>
        <v>0</v>
      </c>
      <c r="AI685" s="28">
        <f>SUM(G685,I685,K685,M685,O685,Q685,S685,T685,V685,X685)</f>
        <v>0</v>
      </c>
      <c r="AJ685" s="39">
        <f t="shared" si="41"/>
        <v>0</v>
      </c>
      <c r="AK685" s="40">
        <f>YEAR(C685)-YEAR(B685)+1</f>
        <v>3</v>
      </c>
      <c r="AL685" s="40">
        <f t="shared" si="42"/>
        <v>0.89999999999999991</v>
      </c>
      <c r="AM685" s="39">
        <f>AF685+AH685+AJ685+AL685+AC685</f>
        <v>0.89999999999999991</v>
      </c>
      <c r="AN685" s="37">
        <f t="shared" si="43"/>
        <v>0.89999999999999991</v>
      </c>
      <c r="AO685" s="33"/>
    </row>
    <row r="686" spans="1:41" s="8" customFormat="1" ht="15.75" x14ac:dyDescent="0.25">
      <c r="A686" s="23">
        <v>311615</v>
      </c>
      <c r="B686" s="24">
        <v>44299</v>
      </c>
      <c r="C686" s="24">
        <v>45291</v>
      </c>
      <c r="D686" s="25" t="s">
        <v>1297</v>
      </c>
      <c r="F686" s="27"/>
      <c r="G686" s="28"/>
      <c r="H686" s="27"/>
      <c r="I686" s="28"/>
      <c r="J686" s="27"/>
      <c r="K686" s="28"/>
      <c r="L686" s="27"/>
      <c r="M686" s="28"/>
      <c r="N686" s="27"/>
      <c r="O686" s="28"/>
      <c r="P686" s="27"/>
      <c r="Q686" s="28"/>
      <c r="R686" s="27"/>
      <c r="S686" s="28"/>
      <c r="T686" s="28"/>
      <c r="U686" s="27"/>
      <c r="V686" s="28"/>
      <c r="W686" s="27"/>
      <c r="X686" s="28"/>
      <c r="Y686" s="27"/>
      <c r="Z686" s="27"/>
      <c r="AA686" s="27"/>
      <c r="AB686" s="27"/>
      <c r="AC686" s="29"/>
      <c r="AD686" s="31" t="s">
        <v>1296</v>
      </c>
      <c r="AE686" s="31" t="s">
        <v>42</v>
      </c>
      <c r="AF686" s="26"/>
      <c r="AG686" s="30">
        <f>SUM(F686,H686,J686,L686,N686,P686,R686,U686,W686,Y686,Z686,AA686,AB686)</f>
        <v>0</v>
      </c>
      <c r="AH686" s="30">
        <f t="shared" si="40"/>
        <v>0</v>
      </c>
      <c r="AI686" s="28">
        <f>SUM(G686,I686,K686,M686,O686,Q686,S686,T686,V686,X686)</f>
        <v>0</v>
      </c>
      <c r="AJ686" s="39">
        <f t="shared" si="41"/>
        <v>0</v>
      </c>
      <c r="AK686" s="40">
        <f>YEAR(C686)-YEAR(B686)+1</f>
        <v>3</v>
      </c>
      <c r="AL686" s="40">
        <f t="shared" si="42"/>
        <v>0.89999999999999991</v>
      </c>
      <c r="AM686" s="39">
        <f>AF686+AH686+AJ686+AL686+AC686</f>
        <v>0.89999999999999991</v>
      </c>
      <c r="AN686" s="37">
        <f t="shared" si="43"/>
        <v>0.89999999999999991</v>
      </c>
      <c r="AO686" s="33"/>
    </row>
    <row r="687" spans="1:41" s="8" customFormat="1" ht="15.75" x14ac:dyDescent="0.25">
      <c r="A687" s="23">
        <v>318466</v>
      </c>
      <c r="B687" s="24">
        <v>44408</v>
      </c>
      <c r="C687" s="24">
        <v>45291</v>
      </c>
      <c r="D687" s="25" t="s">
        <v>1322</v>
      </c>
      <c r="F687" s="27"/>
      <c r="G687" s="28"/>
      <c r="H687" s="27"/>
      <c r="I687" s="28"/>
      <c r="J687" s="27"/>
      <c r="K687" s="28"/>
      <c r="L687" s="27"/>
      <c r="M687" s="28"/>
      <c r="N687" s="27"/>
      <c r="O687" s="28"/>
      <c r="P687" s="27"/>
      <c r="Q687" s="28"/>
      <c r="R687" s="27"/>
      <c r="S687" s="28"/>
      <c r="T687" s="28"/>
      <c r="U687" s="27"/>
      <c r="V687" s="28"/>
      <c r="W687" s="27"/>
      <c r="X687" s="28"/>
      <c r="Y687" s="27"/>
      <c r="Z687" s="27"/>
      <c r="AA687" s="27"/>
      <c r="AB687" s="27"/>
      <c r="AC687" s="29"/>
      <c r="AD687" s="31" t="s">
        <v>1320</v>
      </c>
      <c r="AE687" s="31" t="s">
        <v>1321</v>
      </c>
      <c r="AF687" s="26"/>
      <c r="AG687" s="30">
        <f>SUM(F687,H687,J687,L687,N687,P687,R687,U687,W687,Y687,Z687,AA687,AB687)</f>
        <v>0</v>
      </c>
      <c r="AH687" s="30">
        <f t="shared" si="40"/>
        <v>0</v>
      </c>
      <c r="AI687" s="28">
        <f>SUM(G687,I687,K687,M687,O687,Q687,S687,T687,V687,X687)</f>
        <v>0</v>
      </c>
      <c r="AJ687" s="39">
        <f t="shared" si="41"/>
        <v>0</v>
      </c>
      <c r="AK687" s="40">
        <f>YEAR(C687)-YEAR(B687)+1</f>
        <v>3</v>
      </c>
      <c r="AL687" s="40">
        <f t="shared" si="42"/>
        <v>0.89999999999999991</v>
      </c>
      <c r="AM687" s="39">
        <f>AF687+AH687+AJ687+AL687+AC687</f>
        <v>0.89999999999999991</v>
      </c>
      <c r="AN687" s="37">
        <f t="shared" si="43"/>
        <v>0.89999999999999991</v>
      </c>
      <c r="AO687" s="33"/>
    </row>
    <row r="688" spans="1:41" s="8" customFormat="1" ht="15.75" x14ac:dyDescent="0.25">
      <c r="A688" s="23">
        <v>309703</v>
      </c>
      <c r="B688" s="24">
        <v>44245</v>
      </c>
      <c r="C688" s="24">
        <v>45291</v>
      </c>
      <c r="D688" s="25" t="s">
        <v>1331</v>
      </c>
      <c r="F688" s="27"/>
      <c r="G688" s="28"/>
      <c r="H688" s="27"/>
      <c r="I688" s="28"/>
      <c r="J688" s="27"/>
      <c r="K688" s="28"/>
      <c r="L688" s="27"/>
      <c r="M688" s="28"/>
      <c r="N688" s="27"/>
      <c r="O688" s="28"/>
      <c r="P688" s="27"/>
      <c r="Q688" s="28"/>
      <c r="R688" s="27"/>
      <c r="S688" s="28"/>
      <c r="T688" s="28"/>
      <c r="U688" s="27"/>
      <c r="V688" s="28"/>
      <c r="W688" s="27"/>
      <c r="X688" s="28"/>
      <c r="Y688" s="27"/>
      <c r="Z688" s="27"/>
      <c r="AA688" s="27"/>
      <c r="AB688" s="27"/>
      <c r="AC688" s="29"/>
      <c r="AD688" s="31" t="s">
        <v>1330</v>
      </c>
      <c r="AE688" s="31" t="s">
        <v>587</v>
      </c>
      <c r="AF688" s="26"/>
      <c r="AG688" s="30">
        <f>SUM(F688,H688,J688,L688,N688,P688,R688,U688,W688,Y688,Z688,AA688,AB688)</f>
        <v>0</v>
      </c>
      <c r="AH688" s="30">
        <f t="shared" si="40"/>
        <v>0</v>
      </c>
      <c r="AI688" s="28">
        <f>SUM(G688,I688,K688,M688,O688,Q688,S688,T688,V688,X688)</f>
        <v>0</v>
      </c>
      <c r="AJ688" s="39">
        <f t="shared" si="41"/>
        <v>0</v>
      </c>
      <c r="AK688" s="40">
        <f>YEAR(C688)-YEAR(B688)+1</f>
        <v>3</v>
      </c>
      <c r="AL688" s="40">
        <f t="shared" si="42"/>
        <v>0.89999999999999991</v>
      </c>
      <c r="AM688" s="39">
        <f>AF688+AH688+AJ688+AL688+AC688</f>
        <v>0.89999999999999991</v>
      </c>
      <c r="AN688" s="37">
        <f t="shared" si="43"/>
        <v>0.89999999999999991</v>
      </c>
      <c r="AO688" s="33"/>
    </row>
    <row r="689" spans="1:41" s="8" customFormat="1" ht="15.75" x14ac:dyDescent="0.25">
      <c r="A689" s="23">
        <v>312373</v>
      </c>
      <c r="B689" s="24">
        <v>44324</v>
      </c>
      <c r="C689" s="24">
        <v>45291</v>
      </c>
      <c r="D689" s="25" t="s">
        <v>1348</v>
      </c>
      <c r="F689" s="27"/>
      <c r="G689" s="28"/>
      <c r="H689" s="27"/>
      <c r="I689" s="28"/>
      <c r="J689" s="27"/>
      <c r="K689" s="28"/>
      <c r="L689" s="27"/>
      <c r="M689" s="28"/>
      <c r="N689" s="27"/>
      <c r="O689" s="28"/>
      <c r="P689" s="27"/>
      <c r="Q689" s="28"/>
      <c r="R689" s="27"/>
      <c r="S689" s="28"/>
      <c r="T689" s="28"/>
      <c r="U689" s="27"/>
      <c r="V689" s="28"/>
      <c r="W689" s="27"/>
      <c r="X689" s="28"/>
      <c r="Y689" s="27"/>
      <c r="Z689" s="27"/>
      <c r="AA689" s="27"/>
      <c r="AB689" s="27"/>
      <c r="AC689" s="29"/>
      <c r="AD689" s="31" t="s">
        <v>1347</v>
      </c>
      <c r="AE689" s="31" t="s">
        <v>207</v>
      </c>
      <c r="AF689" s="26"/>
      <c r="AG689" s="30">
        <f>SUM(F689,H689,J689,L689,N689,P689,R689,U689,W689,Y689,Z689,AA689,AB689)</f>
        <v>0</v>
      </c>
      <c r="AH689" s="30">
        <f t="shared" si="40"/>
        <v>0</v>
      </c>
      <c r="AI689" s="28">
        <f>SUM(G689,I689,K689,M689,O689,Q689,S689,T689,V689,X689)</f>
        <v>0</v>
      </c>
      <c r="AJ689" s="39">
        <f t="shared" si="41"/>
        <v>0</v>
      </c>
      <c r="AK689" s="40">
        <f>YEAR(C689)-YEAR(B689)+1</f>
        <v>3</v>
      </c>
      <c r="AL689" s="40">
        <f t="shared" si="42"/>
        <v>0.89999999999999991</v>
      </c>
      <c r="AM689" s="39">
        <f>AF689+AH689+AJ689+AL689+AC689</f>
        <v>0.89999999999999991</v>
      </c>
      <c r="AN689" s="37">
        <f t="shared" si="43"/>
        <v>0.89999999999999991</v>
      </c>
      <c r="AO689" s="33"/>
    </row>
    <row r="690" spans="1:41" s="8" customFormat="1" ht="15.75" x14ac:dyDescent="0.25">
      <c r="A690" s="23">
        <v>310606</v>
      </c>
      <c r="B690" s="24">
        <v>44271</v>
      </c>
      <c r="C690" s="24">
        <v>45291</v>
      </c>
      <c r="D690" s="25" t="s">
        <v>1355</v>
      </c>
      <c r="F690" s="27"/>
      <c r="G690" s="28"/>
      <c r="H690" s="27"/>
      <c r="I690" s="28"/>
      <c r="J690" s="27"/>
      <c r="K690" s="28"/>
      <c r="L690" s="27"/>
      <c r="M690" s="28"/>
      <c r="N690" s="27"/>
      <c r="O690" s="28"/>
      <c r="P690" s="27"/>
      <c r="Q690" s="28"/>
      <c r="R690" s="27"/>
      <c r="S690" s="28"/>
      <c r="T690" s="28"/>
      <c r="U690" s="27"/>
      <c r="V690" s="28"/>
      <c r="W690" s="27"/>
      <c r="X690" s="28"/>
      <c r="Y690" s="27"/>
      <c r="Z690" s="27"/>
      <c r="AA690" s="27"/>
      <c r="AB690" s="27"/>
      <c r="AC690" s="29"/>
      <c r="AD690" s="31" t="s">
        <v>1354</v>
      </c>
      <c r="AE690" s="31" t="s">
        <v>184</v>
      </c>
      <c r="AF690" s="26"/>
      <c r="AG690" s="30">
        <f>SUM(F690,H690,J690,L690,N690,P690,R690,U690,W690,Y690,Z690,AA690,AB690)</f>
        <v>0</v>
      </c>
      <c r="AH690" s="30">
        <f t="shared" si="40"/>
        <v>0</v>
      </c>
      <c r="AI690" s="28">
        <f>SUM(G690,I690,K690,M690,O690,Q690,S690,T690,V690,X690)</f>
        <v>0</v>
      </c>
      <c r="AJ690" s="39">
        <f t="shared" si="41"/>
        <v>0</v>
      </c>
      <c r="AK690" s="40">
        <f>YEAR(C690)-YEAR(B690)+1</f>
        <v>3</v>
      </c>
      <c r="AL690" s="40">
        <f t="shared" si="42"/>
        <v>0.89999999999999991</v>
      </c>
      <c r="AM690" s="39">
        <f>AF690+AH690+AJ690+AL690+AC690</f>
        <v>0.89999999999999991</v>
      </c>
      <c r="AN690" s="37">
        <f t="shared" si="43"/>
        <v>0.89999999999999991</v>
      </c>
      <c r="AO690" s="33"/>
    </row>
    <row r="691" spans="1:41" s="8" customFormat="1" ht="15.75" x14ac:dyDescent="0.25">
      <c r="A691" s="23">
        <v>312260</v>
      </c>
      <c r="B691" s="24">
        <v>44320</v>
      </c>
      <c r="C691" s="24">
        <v>45291</v>
      </c>
      <c r="D691" s="25" t="s">
        <v>1372</v>
      </c>
      <c r="F691" s="27"/>
      <c r="G691" s="28"/>
      <c r="H691" s="27"/>
      <c r="I691" s="28"/>
      <c r="J691" s="27"/>
      <c r="K691" s="28"/>
      <c r="L691" s="27"/>
      <c r="M691" s="28"/>
      <c r="N691" s="27"/>
      <c r="O691" s="28"/>
      <c r="P691" s="27"/>
      <c r="Q691" s="28"/>
      <c r="R691" s="27"/>
      <c r="S691" s="28"/>
      <c r="T691" s="28"/>
      <c r="U691" s="27"/>
      <c r="V691" s="28"/>
      <c r="W691" s="27"/>
      <c r="X691" s="28"/>
      <c r="Y691" s="27"/>
      <c r="Z691" s="27"/>
      <c r="AA691" s="27"/>
      <c r="AB691" s="27"/>
      <c r="AC691" s="29"/>
      <c r="AD691" s="31" t="s">
        <v>1371</v>
      </c>
      <c r="AE691" s="31" t="s">
        <v>69</v>
      </c>
      <c r="AF691" s="26"/>
      <c r="AG691" s="30">
        <f>SUM(F691,H691,J691,L691,N691,P691,R691,U691,W691,Y691,Z691,AA691,AB691)</f>
        <v>0</v>
      </c>
      <c r="AH691" s="30">
        <f t="shared" si="40"/>
        <v>0</v>
      </c>
      <c r="AI691" s="28">
        <f>SUM(G691,I691,K691,M691,O691,Q691,S691,T691,V691,X691)</f>
        <v>0</v>
      </c>
      <c r="AJ691" s="39">
        <f t="shared" si="41"/>
        <v>0</v>
      </c>
      <c r="AK691" s="40">
        <f>YEAR(C691)-YEAR(B691)+1</f>
        <v>3</v>
      </c>
      <c r="AL691" s="40">
        <f t="shared" si="42"/>
        <v>0.89999999999999991</v>
      </c>
      <c r="AM691" s="39">
        <f>AF691+AH691+AJ691+AL691+AC691</f>
        <v>0.89999999999999991</v>
      </c>
      <c r="AN691" s="37">
        <f t="shared" si="43"/>
        <v>0.89999999999999991</v>
      </c>
      <c r="AO691" s="33"/>
    </row>
    <row r="692" spans="1:41" s="8" customFormat="1" ht="15.75" x14ac:dyDescent="0.25">
      <c r="A692" s="23">
        <v>320554</v>
      </c>
      <c r="B692" s="24">
        <v>44461</v>
      </c>
      <c r="C692" s="24">
        <v>45291</v>
      </c>
      <c r="D692" s="25" t="s">
        <v>1377</v>
      </c>
      <c r="F692" s="27"/>
      <c r="G692" s="28"/>
      <c r="H692" s="27"/>
      <c r="I692" s="28"/>
      <c r="J692" s="27"/>
      <c r="K692" s="28"/>
      <c r="L692" s="27"/>
      <c r="M692" s="28"/>
      <c r="N692" s="27"/>
      <c r="O692" s="28"/>
      <c r="P692" s="27"/>
      <c r="Q692" s="28"/>
      <c r="R692" s="27"/>
      <c r="S692" s="28"/>
      <c r="T692" s="28"/>
      <c r="U692" s="27"/>
      <c r="V692" s="28"/>
      <c r="W692" s="27"/>
      <c r="X692" s="28"/>
      <c r="Y692" s="27"/>
      <c r="Z692" s="27"/>
      <c r="AA692" s="27"/>
      <c r="AB692" s="27"/>
      <c r="AC692" s="29"/>
      <c r="AD692" s="31" t="s">
        <v>1375</v>
      </c>
      <c r="AE692" s="31" t="s">
        <v>107</v>
      </c>
      <c r="AF692" s="26"/>
      <c r="AG692" s="30">
        <f>SUM(F692,H692,J692,L692,N692,P692,R692,U692,W692,Y692,Z692,AA692,AB692)</f>
        <v>0</v>
      </c>
      <c r="AH692" s="30">
        <f t="shared" si="40"/>
        <v>0</v>
      </c>
      <c r="AI692" s="28">
        <f>SUM(G692,I692,K692,M692,O692,Q692,S692,T692,V692,X692)</f>
        <v>0</v>
      </c>
      <c r="AJ692" s="39">
        <f t="shared" si="41"/>
        <v>0</v>
      </c>
      <c r="AK692" s="40">
        <f>YEAR(C692)-YEAR(B692)+1</f>
        <v>3</v>
      </c>
      <c r="AL692" s="40">
        <f t="shared" si="42"/>
        <v>0.89999999999999991</v>
      </c>
      <c r="AM692" s="39">
        <f>AF692+AH692+AJ692+AL692+AC692</f>
        <v>0.89999999999999991</v>
      </c>
      <c r="AN692" s="37">
        <f t="shared" si="43"/>
        <v>0.89999999999999991</v>
      </c>
      <c r="AO692" s="33"/>
    </row>
    <row r="693" spans="1:41" s="8" customFormat="1" ht="15.75" x14ac:dyDescent="0.25">
      <c r="A693" s="23">
        <v>309436</v>
      </c>
      <c r="B693" s="24">
        <v>44238</v>
      </c>
      <c r="C693" s="24">
        <v>45291</v>
      </c>
      <c r="D693" s="25" t="s">
        <v>1379</v>
      </c>
      <c r="F693" s="27"/>
      <c r="G693" s="28"/>
      <c r="H693" s="27"/>
      <c r="I693" s="28"/>
      <c r="J693" s="27"/>
      <c r="K693" s="28"/>
      <c r="L693" s="27"/>
      <c r="M693" s="28"/>
      <c r="N693" s="27"/>
      <c r="O693" s="28"/>
      <c r="P693" s="27"/>
      <c r="Q693" s="28"/>
      <c r="R693" s="27"/>
      <c r="S693" s="28"/>
      <c r="T693" s="28"/>
      <c r="U693" s="27"/>
      <c r="V693" s="28"/>
      <c r="W693" s="27"/>
      <c r="X693" s="28"/>
      <c r="Y693" s="27"/>
      <c r="Z693" s="27"/>
      <c r="AA693" s="27"/>
      <c r="AB693" s="27"/>
      <c r="AC693" s="29"/>
      <c r="AD693" s="31" t="s">
        <v>1378</v>
      </c>
      <c r="AE693" s="31" t="s">
        <v>283</v>
      </c>
      <c r="AF693" s="26"/>
      <c r="AG693" s="30">
        <f>SUM(F693,H693,J693,L693,N693,P693,R693,U693,W693,Y693,Z693,AA693,AB693)</f>
        <v>0</v>
      </c>
      <c r="AH693" s="30">
        <f t="shared" si="40"/>
        <v>0</v>
      </c>
      <c r="AI693" s="28">
        <f>SUM(G693,I693,K693,M693,O693,Q693,S693,T693,V693,X693)</f>
        <v>0</v>
      </c>
      <c r="AJ693" s="39">
        <f t="shared" si="41"/>
        <v>0</v>
      </c>
      <c r="AK693" s="40">
        <f>YEAR(C693)-YEAR(B693)+1</f>
        <v>3</v>
      </c>
      <c r="AL693" s="40">
        <f t="shared" si="42"/>
        <v>0.89999999999999991</v>
      </c>
      <c r="AM693" s="39">
        <f>AF693+AH693+AJ693+AL693+AC693</f>
        <v>0.89999999999999991</v>
      </c>
      <c r="AN693" s="37">
        <f t="shared" si="43"/>
        <v>0.89999999999999991</v>
      </c>
      <c r="AO693" s="33"/>
    </row>
    <row r="694" spans="1:41" s="8" customFormat="1" ht="15.75" x14ac:dyDescent="0.25">
      <c r="A694" s="23">
        <v>310104</v>
      </c>
      <c r="B694" s="24">
        <v>44259</v>
      </c>
      <c r="C694" s="24">
        <v>45291</v>
      </c>
      <c r="D694" s="25" t="s">
        <v>1432</v>
      </c>
      <c r="F694" s="27"/>
      <c r="G694" s="28"/>
      <c r="H694" s="27"/>
      <c r="I694" s="28"/>
      <c r="J694" s="27"/>
      <c r="K694" s="28"/>
      <c r="L694" s="27"/>
      <c r="M694" s="28"/>
      <c r="N694" s="27"/>
      <c r="O694" s="28"/>
      <c r="P694" s="27"/>
      <c r="Q694" s="28"/>
      <c r="R694" s="27"/>
      <c r="S694" s="28"/>
      <c r="T694" s="28"/>
      <c r="U694" s="27"/>
      <c r="V694" s="28"/>
      <c r="W694" s="27"/>
      <c r="X694" s="28"/>
      <c r="Y694" s="27"/>
      <c r="Z694" s="27"/>
      <c r="AA694" s="27"/>
      <c r="AB694" s="27"/>
      <c r="AC694" s="29"/>
      <c r="AD694" s="31" t="s">
        <v>1431</v>
      </c>
      <c r="AE694" s="31" t="s">
        <v>272</v>
      </c>
      <c r="AF694" s="26"/>
      <c r="AG694" s="30">
        <f>SUM(F694,H694,J694,L694,N694,P694,R694,U694,W694,Y694,Z694,AA694,AB694)</f>
        <v>0</v>
      </c>
      <c r="AH694" s="30">
        <f t="shared" si="40"/>
        <v>0</v>
      </c>
      <c r="AI694" s="28">
        <f>SUM(G694,I694,K694,M694,O694,Q694,S694,T694,V694,X694)</f>
        <v>0</v>
      </c>
      <c r="AJ694" s="39">
        <f t="shared" si="41"/>
        <v>0</v>
      </c>
      <c r="AK694" s="40">
        <f>YEAR(C694)-YEAR(B694)+1</f>
        <v>3</v>
      </c>
      <c r="AL694" s="40">
        <f t="shared" si="42"/>
        <v>0.89999999999999991</v>
      </c>
      <c r="AM694" s="39">
        <f>AF694+AH694+AJ694+AL694+AC694</f>
        <v>0.89999999999999991</v>
      </c>
      <c r="AN694" s="37">
        <f t="shared" si="43"/>
        <v>0.89999999999999991</v>
      </c>
      <c r="AO694" s="33"/>
    </row>
    <row r="695" spans="1:41" s="8" customFormat="1" ht="15.75" x14ac:dyDescent="0.25">
      <c r="A695" s="23">
        <v>238713</v>
      </c>
      <c r="B695" s="24">
        <v>44275</v>
      </c>
      <c r="C695" s="24">
        <v>45291</v>
      </c>
      <c r="D695" s="25" t="s">
        <v>1471</v>
      </c>
      <c r="F695" s="27"/>
      <c r="G695" s="28"/>
      <c r="H695" s="27"/>
      <c r="I695" s="28"/>
      <c r="J695" s="27"/>
      <c r="K695" s="28"/>
      <c r="L695" s="27"/>
      <c r="M695" s="28"/>
      <c r="N695" s="27"/>
      <c r="O695" s="28"/>
      <c r="P695" s="27"/>
      <c r="Q695" s="28"/>
      <c r="R695" s="27"/>
      <c r="S695" s="28"/>
      <c r="T695" s="28"/>
      <c r="U695" s="27"/>
      <c r="V695" s="28"/>
      <c r="W695" s="27"/>
      <c r="X695" s="28"/>
      <c r="Y695" s="27"/>
      <c r="Z695" s="27"/>
      <c r="AA695" s="27"/>
      <c r="AB695" s="27"/>
      <c r="AC695" s="29"/>
      <c r="AD695" s="31" t="s">
        <v>1470</v>
      </c>
      <c r="AE695" s="31" t="s">
        <v>40</v>
      </c>
      <c r="AF695" s="26"/>
      <c r="AG695" s="30">
        <f>SUM(F695,H695,J695,L695,N695,P695,R695,U695,W695,Y695,Z695,AA695,AB695)</f>
        <v>0</v>
      </c>
      <c r="AH695" s="30">
        <f t="shared" si="40"/>
        <v>0</v>
      </c>
      <c r="AI695" s="28">
        <f>SUM(G695,I695,K695,M695,O695,Q695,S695,T695,V695,X695)</f>
        <v>0</v>
      </c>
      <c r="AJ695" s="39">
        <f t="shared" si="41"/>
        <v>0</v>
      </c>
      <c r="AK695" s="40">
        <f>YEAR(C695)-YEAR(B695)+1</f>
        <v>3</v>
      </c>
      <c r="AL695" s="40">
        <f t="shared" si="42"/>
        <v>0.89999999999999991</v>
      </c>
      <c r="AM695" s="39">
        <f>AF695+AH695+AJ695+AL695+AC695</f>
        <v>0.89999999999999991</v>
      </c>
      <c r="AN695" s="37">
        <f t="shared" si="43"/>
        <v>0.89999999999999991</v>
      </c>
      <c r="AO695" s="33"/>
    </row>
    <row r="696" spans="1:41" s="8" customFormat="1" ht="15.75" x14ac:dyDescent="0.25">
      <c r="A696" s="23">
        <v>313607</v>
      </c>
      <c r="B696" s="24">
        <v>44350</v>
      </c>
      <c r="C696" s="24">
        <v>45291</v>
      </c>
      <c r="D696" s="25" t="s">
        <v>1525</v>
      </c>
      <c r="F696" s="27"/>
      <c r="G696" s="28"/>
      <c r="H696" s="27"/>
      <c r="I696" s="28"/>
      <c r="J696" s="27"/>
      <c r="K696" s="28"/>
      <c r="L696" s="27"/>
      <c r="M696" s="28"/>
      <c r="N696" s="27"/>
      <c r="O696" s="28"/>
      <c r="P696" s="27"/>
      <c r="Q696" s="28"/>
      <c r="R696" s="27"/>
      <c r="S696" s="28"/>
      <c r="T696" s="28"/>
      <c r="U696" s="27"/>
      <c r="V696" s="28"/>
      <c r="W696" s="27"/>
      <c r="X696" s="28"/>
      <c r="Y696" s="27"/>
      <c r="Z696" s="27"/>
      <c r="AA696" s="27"/>
      <c r="AB696" s="27"/>
      <c r="AC696" s="29"/>
      <c r="AD696" s="31" t="s">
        <v>1519</v>
      </c>
      <c r="AE696" s="31" t="s">
        <v>15</v>
      </c>
      <c r="AF696" s="26"/>
      <c r="AG696" s="30">
        <f>SUM(F696,H696,J696,L696,N696,P696,R696,U696,W696,Y696,Z696,AA696,AB696)</f>
        <v>0</v>
      </c>
      <c r="AH696" s="30">
        <f t="shared" si="40"/>
        <v>0</v>
      </c>
      <c r="AI696" s="28">
        <f>SUM(G696,I696,K696,M696,O696,Q696,S696,T696,V696,X696)</f>
        <v>0</v>
      </c>
      <c r="AJ696" s="39">
        <f t="shared" si="41"/>
        <v>0</v>
      </c>
      <c r="AK696" s="40">
        <f>YEAR(C696)-YEAR(B696)+1</f>
        <v>3</v>
      </c>
      <c r="AL696" s="40">
        <f t="shared" si="42"/>
        <v>0.89999999999999991</v>
      </c>
      <c r="AM696" s="39">
        <f>AF696+AH696+AJ696+AL696+AC696</f>
        <v>0.89999999999999991</v>
      </c>
      <c r="AN696" s="37">
        <f t="shared" si="43"/>
        <v>0.89999999999999991</v>
      </c>
      <c r="AO696" s="33"/>
    </row>
    <row r="697" spans="1:41" s="8" customFormat="1" ht="15.75" x14ac:dyDescent="0.25">
      <c r="A697" s="23">
        <v>318433</v>
      </c>
      <c r="B697" s="24">
        <v>44408</v>
      </c>
      <c r="C697" s="24">
        <v>45291</v>
      </c>
      <c r="D697" s="25" t="s">
        <v>1625</v>
      </c>
      <c r="F697" s="27"/>
      <c r="G697" s="28"/>
      <c r="H697" s="27"/>
      <c r="I697" s="28"/>
      <c r="J697" s="27"/>
      <c r="K697" s="28"/>
      <c r="L697" s="27"/>
      <c r="M697" s="28"/>
      <c r="N697" s="27"/>
      <c r="O697" s="28"/>
      <c r="P697" s="27"/>
      <c r="Q697" s="28"/>
      <c r="R697" s="27"/>
      <c r="S697" s="28"/>
      <c r="T697" s="28"/>
      <c r="U697" s="27"/>
      <c r="V697" s="28"/>
      <c r="W697" s="27"/>
      <c r="X697" s="28"/>
      <c r="Y697" s="27"/>
      <c r="Z697" s="27"/>
      <c r="AA697" s="27"/>
      <c r="AB697" s="27"/>
      <c r="AC697" s="29"/>
      <c r="AD697" s="31" t="s">
        <v>1624</v>
      </c>
      <c r="AE697" s="31" t="s">
        <v>220</v>
      </c>
      <c r="AF697" s="26"/>
      <c r="AG697" s="30">
        <f>SUM(F697,H697,J697,L697,N697,P697,R697,U697,W697,Y697,Z697,AA697,AB697)</f>
        <v>0</v>
      </c>
      <c r="AH697" s="30">
        <f t="shared" si="40"/>
        <v>0</v>
      </c>
      <c r="AI697" s="28">
        <f>SUM(G697,I697,K697,M697,O697,Q697,S697,T697,V697,X697)</f>
        <v>0</v>
      </c>
      <c r="AJ697" s="39">
        <f t="shared" si="41"/>
        <v>0</v>
      </c>
      <c r="AK697" s="40">
        <f>YEAR(C697)-YEAR(B697)+1</f>
        <v>3</v>
      </c>
      <c r="AL697" s="40">
        <f t="shared" si="42"/>
        <v>0.89999999999999991</v>
      </c>
      <c r="AM697" s="39">
        <f>AF697+AH697+AJ697+AL697+AC697</f>
        <v>0.89999999999999991</v>
      </c>
      <c r="AN697" s="37">
        <f t="shared" si="43"/>
        <v>0.89999999999999991</v>
      </c>
      <c r="AO697" s="33"/>
    </row>
    <row r="698" spans="1:41" s="8" customFormat="1" ht="15.75" x14ac:dyDescent="0.25">
      <c r="A698" s="23">
        <v>321678</v>
      </c>
      <c r="B698" s="24">
        <v>44489</v>
      </c>
      <c r="C698" s="24">
        <v>45291</v>
      </c>
      <c r="D698" s="25" t="s">
        <v>1685</v>
      </c>
      <c r="F698" s="27"/>
      <c r="G698" s="28"/>
      <c r="H698" s="27"/>
      <c r="I698" s="28"/>
      <c r="J698" s="27"/>
      <c r="K698" s="28"/>
      <c r="L698" s="27"/>
      <c r="M698" s="28"/>
      <c r="N698" s="27"/>
      <c r="O698" s="28"/>
      <c r="P698" s="27"/>
      <c r="Q698" s="28"/>
      <c r="R698" s="27"/>
      <c r="S698" s="28"/>
      <c r="T698" s="28"/>
      <c r="U698" s="27"/>
      <c r="V698" s="28"/>
      <c r="W698" s="27"/>
      <c r="X698" s="28"/>
      <c r="Y698" s="27"/>
      <c r="Z698" s="27"/>
      <c r="AA698" s="27"/>
      <c r="AB698" s="27"/>
      <c r="AC698" s="29"/>
      <c r="AD698" s="31" t="s">
        <v>1684</v>
      </c>
      <c r="AE698" s="31" t="s">
        <v>104</v>
      </c>
      <c r="AF698" s="26"/>
      <c r="AG698" s="30">
        <f>SUM(F698,H698,J698,L698,N698,P698,R698,U698,W698,Y698,Z698,AA698,AB698)</f>
        <v>0</v>
      </c>
      <c r="AH698" s="30">
        <f t="shared" si="40"/>
        <v>0</v>
      </c>
      <c r="AI698" s="28">
        <f>SUM(G698,I698,K698,M698,O698,Q698,S698,T698,V698,X698)</f>
        <v>0</v>
      </c>
      <c r="AJ698" s="39">
        <f t="shared" si="41"/>
        <v>0</v>
      </c>
      <c r="AK698" s="40">
        <f>YEAR(C698)-YEAR(B698)+1</f>
        <v>3</v>
      </c>
      <c r="AL698" s="40">
        <f t="shared" si="42"/>
        <v>0.89999999999999991</v>
      </c>
      <c r="AM698" s="39">
        <f>AF698+AH698+AJ698+AL698+AC698</f>
        <v>0.89999999999999991</v>
      </c>
      <c r="AN698" s="37">
        <f t="shared" si="43"/>
        <v>0.89999999999999991</v>
      </c>
      <c r="AO698" s="33"/>
    </row>
    <row r="699" spans="1:41" s="8" customFormat="1" ht="15.75" x14ac:dyDescent="0.25">
      <c r="A699" s="23">
        <v>321680</v>
      </c>
      <c r="B699" s="24">
        <v>44489</v>
      </c>
      <c r="C699" s="24">
        <v>45291</v>
      </c>
      <c r="D699" s="25" t="s">
        <v>1686</v>
      </c>
      <c r="F699" s="27"/>
      <c r="G699" s="28"/>
      <c r="H699" s="27"/>
      <c r="I699" s="28"/>
      <c r="J699" s="27"/>
      <c r="K699" s="28"/>
      <c r="L699" s="27"/>
      <c r="M699" s="28"/>
      <c r="N699" s="27"/>
      <c r="O699" s="28"/>
      <c r="P699" s="27"/>
      <c r="Q699" s="28"/>
      <c r="R699" s="27"/>
      <c r="S699" s="28"/>
      <c r="T699" s="28"/>
      <c r="U699" s="27"/>
      <c r="V699" s="28"/>
      <c r="W699" s="27"/>
      <c r="X699" s="28"/>
      <c r="Y699" s="27"/>
      <c r="Z699" s="27"/>
      <c r="AA699" s="27"/>
      <c r="AB699" s="27"/>
      <c r="AC699" s="29"/>
      <c r="AD699" s="31" t="s">
        <v>1684</v>
      </c>
      <c r="AE699" s="31" t="s">
        <v>116</v>
      </c>
      <c r="AF699" s="26"/>
      <c r="AG699" s="30">
        <f>SUM(F699,H699,J699,L699,N699,P699,R699,U699,W699,Y699,Z699,AA699,AB699)</f>
        <v>0</v>
      </c>
      <c r="AH699" s="30">
        <f t="shared" si="40"/>
        <v>0</v>
      </c>
      <c r="AI699" s="28">
        <f>SUM(G699,I699,K699,M699,O699,Q699,S699,T699,V699,X699)</f>
        <v>0</v>
      </c>
      <c r="AJ699" s="39">
        <f t="shared" si="41"/>
        <v>0</v>
      </c>
      <c r="AK699" s="40">
        <f>YEAR(C699)-YEAR(B699)+1</f>
        <v>3</v>
      </c>
      <c r="AL699" s="40">
        <f t="shared" si="42"/>
        <v>0.89999999999999991</v>
      </c>
      <c r="AM699" s="39">
        <f>AF699+AH699+AJ699+AL699+AC699</f>
        <v>0.89999999999999991</v>
      </c>
      <c r="AN699" s="37">
        <f t="shared" si="43"/>
        <v>0.89999999999999991</v>
      </c>
      <c r="AO699" s="33"/>
    </row>
    <row r="700" spans="1:41" s="8" customFormat="1" ht="15.75" x14ac:dyDescent="0.25">
      <c r="A700" s="23">
        <v>310759</v>
      </c>
      <c r="B700" s="24">
        <v>44274</v>
      </c>
      <c r="C700" s="24">
        <v>45291</v>
      </c>
      <c r="D700" s="25" t="s">
        <v>1689</v>
      </c>
      <c r="F700" s="27"/>
      <c r="G700" s="28"/>
      <c r="H700" s="27"/>
      <c r="I700" s="28"/>
      <c r="J700" s="27"/>
      <c r="K700" s="28"/>
      <c r="L700" s="27"/>
      <c r="M700" s="28"/>
      <c r="N700" s="27"/>
      <c r="O700" s="28"/>
      <c r="P700" s="27"/>
      <c r="Q700" s="28"/>
      <c r="R700" s="27"/>
      <c r="S700" s="28"/>
      <c r="T700" s="28"/>
      <c r="U700" s="27"/>
      <c r="V700" s="28"/>
      <c r="W700" s="27"/>
      <c r="X700" s="28"/>
      <c r="Y700" s="27"/>
      <c r="Z700" s="27"/>
      <c r="AA700" s="27"/>
      <c r="AB700" s="27"/>
      <c r="AC700" s="29"/>
      <c r="AD700" s="31" t="s">
        <v>1687</v>
      </c>
      <c r="AE700" s="31" t="s">
        <v>102</v>
      </c>
      <c r="AF700" s="26"/>
      <c r="AG700" s="30">
        <f>SUM(F700,H700,J700,L700,N700,P700,R700,U700,W700,Y700,Z700,AA700,AB700)</f>
        <v>0</v>
      </c>
      <c r="AH700" s="30">
        <f t="shared" si="40"/>
        <v>0</v>
      </c>
      <c r="AI700" s="28">
        <f>SUM(G700,I700,K700,M700,O700,Q700,S700,T700,V700,X700)</f>
        <v>0</v>
      </c>
      <c r="AJ700" s="39">
        <f t="shared" si="41"/>
        <v>0</v>
      </c>
      <c r="AK700" s="40">
        <f>YEAR(C700)-YEAR(B700)+1</f>
        <v>3</v>
      </c>
      <c r="AL700" s="40">
        <f t="shared" si="42"/>
        <v>0.89999999999999991</v>
      </c>
      <c r="AM700" s="39">
        <f>AF700+AH700+AJ700+AL700+AC700</f>
        <v>0.89999999999999991</v>
      </c>
      <c r="AN700" s="37">
        <f t="shared" si="43"/>
        <v>0.89999999999999991</v>
      </c>
      <c r="AO700" s="33"/>
    </row>
    <row r="701" spans="1:41" s="8" customFormat="1" ht="15.75" x14ac:dyDescent="0.25">
      <c r="A701" s="23">
        <v>310513</v>
      </c>
      <c r="B701" s="24">
        <v>44268</v>
      </c>
      <c r="C701" s="24">
        <v>45291</v>
      </c>
      <c r="D701" s="25" t="s">
        <v>1696</v>
      </c>
      <c r="F701" s="27"/>
      <c r="G701" s="28"/>
      <c r="H701" s="27"/>
      <c r="I701" s="28"/>
      <c r="J701" s="27"/>
      <c r="K701" s="28"/>
      <c r="L701" s="27"/>
      <c r="M701" s="28"/>
      <c r="N701" s="27"/>
      <c r="O701" s="28"/>
      <c r="P701" s="27"/>
      <c r="Q701" s="28"/>
      <c r="R701" s="27"/>
      <c r="S701" s="28"/>
      <c r="T701" s="28"/>
      <c r="U701" s="27"/>
      <c r="V701" s="28"/>
      <c r="W701" s="27"/>
      <c r="X701" s="28"/>
      <c r="Y701" s="27"/>
      <c r="Z701" s="27"/>
      <c r="AA701" s="27"/>
      <c r="AB701" s="27"/>
      <c r="AC701" s="29"/>
      <c r="AD701" s="31" t="s">
        <v>1695</v>
      </c>
      <c r="AE701" s="31" t="s">
        <v>210</v>
      </c>
      <c r="AF701" s="26"/>
      <c r="AG701" s="30">
        <f>SUM(F701,H701,J701,L701,N701,P701,R701,U701,W701,Y701,Z701,AA701,AB701)</f>
        <v>0</v>
      </c>
      <c r="AH701" s="30">
        <f t="shared" si="40"/>
        <v>0</v>
      </c>
      <c r="AI701" s="28">
        <f>SUM(G701,I701,K701,M701,O701,Q701,S701,T701,V701,X701)</f>
        <v>0</v>
      </c>
      <c r="AJ701" s="39">
        <f t="shared" si="41"/>
        <v>0</v>
      </c>
      <c r="AK701" s="40">
        <f>YEAR(C701)-YEAR(B701)+1</f>
        <v>3</v>
      </c>
      <c r="AL701" s="40">
        <f t="shared" si="42"/>
        <v>0.89999999999999991</v>
      </c>
      <c r="AM701" s="39">
        <f>AF701+AH701+AJ701+AL701+AC701</f>
        <v>0.89999999999999991</v>
      </c>
      <c r="AN701" s="37">
        <f t="shared" si="43"/>
        <v>0.89999999999999991</v>
      </c>
      <c r="AO701" s="33"/>
    </row>
    <row r="702" spans="1:41" s="8" customFormat="1" ht="15.75" x14ac:dyDescent="0.25">
      <c r="A702" s="23">
        <v>314230</v>
      </c>
      <c r="B702" s="24">
        <v>44362</v>
      </c>
      <c r="C702" s="24">
        <v>45291</v>
      </c>
      <c r="D702" s="25" t="s">
        <v>1720</v>
      </c>
      <c r="F702" s="27"/>
      <c r="G702" s="28"/>
      <c r="H702" s="27"/>
      <c r="I702" s="28"/>
      <c r="J702" s="27"/>
      <c r="K702" s="28"/>
      <c r="L702" s="27"/>
      <c r="M702" s="28"/>
      <c r="N702" s="27"/>
      <c r="O702" s="28"/>
      <c r="P702" s="27"/>
      <c r="Q702" s="28"/>
      <c r="R702" s="27"/>
      <c r="S702" s="28"/>
      <c r="T702" s="28"/>
      <c r="U702" s="27"/>
      <c r="V702" s="28"/>
      <c r="W702" s="27"/>
      <c r="X702" s="28"/>
      <c r="Y702" s="27"/>
      <c r="Z702" s="27"/>
      <c r="AA702" s="27"/>
      <c r="AB702" s="27"/>
      <c r="AC702" s="29"/>
      <c r="AD702" s="31" t="s">
        <v>1719</v>
      </c>
      <c r="AE702" s="31" t="s">
        <v>151</v>
      </c>
      <c r="AF702" s="26"/>
      <c r="AG702" s="30">
        <f>SUM(F702,H702,J702,L702,N702,P702,R702,U702,W702,Y702,Z702,AA702,AB702)</f>
        <v>0</v>
      </c>
      <c r="AH702" s="30">
        <f t="shared" si="40"/>
        <v>0</v>
      </c>
      <c r="AI702" s="28">
        <f>SUM(G702,I702,K702,M702,O702,Q702,S702,T702,V702,X702)</f>
        <v>0</v>
      </c>
      <c r="AJ702" s="39">
        <f t="shared" si="41"/>
        <v>0</v>
      </c>
      <c r="AK702" s="40">
        <f>YEAR(C702)-YEAR(B702)+1</f>
        <v>3</v>
      </c>
      <c r="AL702" s="40">
        <f t="shared" si="42"/>
        <v>0.89999999999999991</v>
      </c>
      <c r="AM702" s="39">
        <f>AF702+AH702+AJ702+AL702+AC702</f>
        <v>0.89999999999999991</v>
      </c>
      <c r="AN702" s="37">
        <f t="shared" si="43"/>
        <v>0.89999999999999991</v>
      </c>
      <c r="AO702" s="33"/>
    </row>
    <row r="703" spans="1:41" s="8" customFormat="1" ht="15.75" x14ac:dyDescent="0.25">
      <c r="A703" s="23">
        <v>312074</v>
      </c>
      <c r="B703" s="24">
        <v>44315</v>
      </c>
      <c r="C703" s="24">
        <v>45291</v>
      </c>
      <c r="D703" s="25" t="s">
        <v>1734</v>
      </c>
      <c r="F703" s="27"/>
      <c r="G703" s="28"/>
      <c r="H703" s="27"/>
      <c r="I703" s="28"/>
      <c r="J703" s="27"/>
      <c r="K703" s="28"/>
      <c r="L703" s="27"/>
      <c r="M703" s="28"/>
      <c r="N703" s="27"/>
      <c r="O703" s="28"/>
      <c r="P703" s="27"/>
      <c r="Q703" s="28"/>
      <c r="R703" s="27"/>
      <c r="S703" s="28"/>
      <c r="T703" s="28"/>
      <c r="U703" s="27"/>
      <c r="V703" s="28"/>
      <c r="W703" s="27"/>
      <c r="X703" s="28"/>
      <c r="Y703" s="27"/>
      <c r="Z703" s="27"/>
      <c r="AA703" s="27"/>
      <c r="AB703" s="27"/>
      <c r="AC703" s="29"/>
      <c r="AD703" s="31" t="s">
        <v>1732</v>
      </c>
      <c r="AE703" s="31" t="s">
        <v>1733</v>
      </c>
      <c r="AF703" s="26"/>
      <c r="AG703" s="30">
        <f>SUM(F703,H703,J703,L703,N703,P703,R703,U703,W703,Y703,Z703,AA703,AB703)</f>
        <v>0</v>
      </c>
      <c r="AH703" s="30">
        <f t="shared" si="40"/>
        <v>0</v>
      </c>
      <c r="AI703" s="28">
        <f>SUM(G703,I703,K703,M703,O703,Q703,S703,T703,V703,X703)</f>
        <v>0</v>
      </c>
      <c r="AJ703" s="39">
        <f t="shared" si="41"/>
        <v>0</v>
      </c>
      <c r="AK703" s="40">
        <f>YEAR(C703)-YEAR(B703)+1</f>
        <v>3</v>
      </c>
      <c r="AL703" s="40">
        <f t="shared" si="42"/>
        <v>0.89999999999999991</v>
      </c>
      <c r="AM703" s="39">
        <f>AF703+AH703+AJ703+AL703+AC703</f>
        <v>0.89999999999999991</v>
      </c>
      <c r="AN703" s="37">
        <f t="shared" si="43"/>
        <v>0.89999999999999991</v>
      </c>
      <c r="AO703" s="33"/>
    </row>
    <row r="704" spans="1:41" s="8" customFormat="1" ht="15.75" x14ac:dyDescent="0.25">
      <c r="A704" s="23">
        <v>313870</v>
      </c>
      <c r="B704" s="24">
        <v>44356</v>
      </c>
      <c r="C704" s="24">
        <v>45291</v>
      </c>
      <c r="D704" s="25" t="s">
        <v>1756</v>
      </c>
      <c r="F704" s="27"/>
      <c r="G704" s="28"/>
      <c r="H704" s="27"/>
      <c r="I704" s="28"/>
      <c r="J704" s="27"/>
      <c r="K704" s="28"/>
      <c r="L704" s="27"/>
      <c r="M704" s="28"/>
      <c r="N704" s="27"/>
      <c r="O704" s="28"/>
      <c r="P704" s="27"/>
      <c r="Q704" s="28"/>
      <c r="R704" s="27"/>
      <c r="S704" s="28"/>
      <c r="T704" s="28"/>
      <c r="U704" s="27"/>
      <c r="V704" s="28"/>
      <c r="W704" s="27"/>
      <c r="X704" s="28"/>
      <c r="Y704" s="27"/>
      <c r="Z704" s="27"/>
      <c r="AA704" s="27"/>
      <c r="AB704" s="27"/>
      <c r="AC704" s="29"/>
      <c r="AD704" s="31" t="s">
        <v>1753</v>
      </c>
      <c r="AE704" s="31" t="s">
        <v>807</v>
      </c>
      <c r="AF704" s="26"/>
      <c r="AG704" s="30">
        <f>SUM(F704,H704,J704,L704,N704,P704,R704,U704,W704,Y704,Z704,AA704,AB704)</f>
        <v>0</v>
      </c>
      <c r="AH704" s="30">
        <f t="shared" si="40"/>
        <v>0</v>
      </c>
      <c r="AI704" s="28">
        <f>SUM(G704,I704,K704,M704,O704,Q704,S704,T704,V704,X704)</f>
        <v>0</v>
      </c>
      <c r="AJ704" s="39">
        <f t="shared" si="41"/>
        <v>0</v>
      </c>
      <c r="AK704" s="40">
        <f>YEAR(C704)-YEAR(B704)+1</f>
        <v>3</v>
      </c>
      <c r="AL704" s="40">
        <f t="shared" si="42"/>
        <v>0.89999999999999991</v>
      </c>
      <c r="AM704" s="39">
        <f>AF704+AH704+AJ704+AL704+AC704</f>
        <v>0.89999999999999991</v>
      </c>
      <c r="AN704" s="37">
        <f t="shared" si="43"/>
        <v>0.89999999999999991</v>
      </c>
      <c r="AO704" s="33"/>
    </row>
    <row r="705" spans="1:41" s="8" customFormat="1" ht="15.75" x14ac:dyDescent="0.25">
      <c r="A705" s="23">
        <v>318421</v>
      </c>
      <c r="B705" s="24">
        <v>44408</v>
      </c>
      <c r="C705" s="24">
        <v>45291</v>
      </c>
      <c r="D705" s="25" t="s">
        <v>1764</v>
      </c>
      <c r="F705" s="27"/>
      <c r="G705" s="28"/>
      <c r="H705" s="27"/>
      <c r="I705" s="28"/>
      <c r="J705" s="27"/>
      <c r="K705" s="28"/>
      <c r="L705" s="27"/>
      <c r="M705" s="28"/>
      <c r="N705" s="27"/>
      <c r="O705" s="28"/>
      <c r="P705" s="27"/>
      <c r="Q705" s="28"/>
      <c r="R705" s="27"/>
      <c r="S705" s="28"/>
      <c r="T705" s="28"/>
      <c r="U705" s="27"/>
      <c r="V705" s="28"/>
      <c r="W705" s="27"/>
      <c r="X705" s="28"/>
      <c r="Y705" s="27"/>
      <c r="Z705" s="27"/>
      <c r="AA705" s="27"/>
      <c r="AB705" s="27"/>
      <c r="AC705" s="29"/>
      <c r="AD705" s="31" t="s">
        <v>1763</v>
      </c>
      <c r="AE705" s="31" t="s">
        <v>113</v>
      </c>
      <c r="AF705" s="26"/>
      <c r="AG705" s="30">
        <f>SUM(F705,H705,J705,L705,N705,P705,R705,U705,W705,Y705,Z705,AA705,AB705)</f>
        <v>0</v>
      </c>
      <c r="AH705" s="30">
        <f t="shared" si="40"/>
        <v>0</v>
      </c>
      <c r="AI705" s="28">
        <f>SUM(G705,I705,K705,M705,O705,Q705,S705,T705,V705,X705)</f>
        <v>0</v>
      </c>
      <c r="AJ705" s="39">
        <f t="shared" si="41"/>
        <v>0</v>
      </c>
      <c r="AK705" s="40">
        <f>YEAR(C705)-YEAR(B705)+1</f>
        <v>3</v>
      </c>
      <c r="AL705" s="40">
        <f t="shared" si="42"/>
        <v>0.89999999999999991</v>
      </c>
      <c r="AM705" s="39">
        <f>AF705+AH705+AJ705+AL705+AC705</f>
        <v>0.89999999999999991</v>
      </c>
      <c r="AN705" s="37">
        <f t="shared" si="43"/>
        <v>0.89999999999999991</v>
      </c>
      <c r="AO705" s="33"/>
    </row>
    <row r="706" spans="1:41" s="8" customFormat="1" ht="15.75" x14ac:dyDescent="0.25">
      <c r="A706" s="23">
        <v>318830</v>
      </c>
      <c r="B706" s="24">
        <v>44414</v>
      </c>
      <c r="C706" s="24">
        <v>45291</v>
      </c>
      <c r="D706" s="25" t="s">
        <v>1804</v>
      </c>
      <c r="F706" s="27"/>
      <c r="G706" s="28"/>
      <c r="H706" s="27"/>
      <c r="I706" s="28"/>
      <c r="J706" s="27"/>
      <c r="K706" s="28"/>
      <c r="L706" s="27"/>
      <c r="M706" s="28"/>
      <c r="N706" s="27"/>
      <c r="O706" s="28"/>
      <c r="P706" s="27"/>
      <c r="Q706" s="28"/>
      <c r="R706" s="27"/>
      <c r="S706" s="28"/>
      <c r="T706" s="28"/>
      <c r="U706" s="27"/>
      <c r="V706" s="28"/>
      <c r="W706" s="27"/>
      <c r="X706" s="28"/>
      <c r="Y706" s="27"/>
      <c r="Z706" s="27"/>
      <c r="AA706" s="27"/>
      <c r="AB706" s="27"/>
      <c r="AC706" s="29"/>
      <c r="AD706" s="31" t="s">
        <v>1803</v>
      </c>
      <c r="AE706" s="31" t="s">
        <v>40</v>
      </c>
      <c r="AF706" s="26"/>
      <c r="AG706" s="30">
        <f>SUM(F706,H706,J706,L706,N706,P706,R706,U706,W706,Y706,Z706,AA706,AB706)</f>
        <v>0</v>
      </c>
      <c r="AH706" s="30">
        <f t="shared" si="40"/>
        <v>0</v>
      </c>
      <c r="AI706" s="28">
        <f>SUM(G706,I706,K706,M706,O706,Q706,S706,T706,V706,X706)</f>
        <v>0</v>
      </c>
      <c r="AJ706" s="39">
        <f t="shared" si="41"/>
        <v>0</v>
      </c>
      <c r="AK706" s="40">
        <f>YEAR(C706)-YEAR(B706)+1</f>
        <v>3</v>
      </c>
      <c r="AL706" s="40">
        <f t="shared" si="42"/>
        <v>0.89999999999999991</v>
      </c>
      <c r="AM706" s="39">
        <f>AF706+AH706+AJ706+AL706+AC706</f>
        <v>0.89999999999999991</v>
      </c>
      <c r="AN706" s="37">
        <f t="shared" si="43"/>
        <v>0.89999999999999991</v>
      </c>
      <c r="AO706" s="33"/>
    </row>
    <row r="707" spans="1:41" s="8" customFormat="1" ht="15.75" x14ac:dyDescent="0.25">
      <c r="A707" s="23">
        <v>319193</v>
      </c>
      <c r="B707" s="24">
        <v>44421</v>
      </c>
      <c r="C707" s="24">
        <v>45291</v>
      </c>
      <c r="D707" s="25" t="s">
        <v>1847</v>
      </c>
      <c r="F707" s="27"/>
      <c r="G707" s="28"/>
      <c r="H707" s="27"/>
      <c r="I707" s="28"/>
      <c r="J707" s="27"/>
      <c r="K707" s="28"/>
      <c r="L707" s="27"/>
      <c r="M707" s="28"/>
      <c r="N707" s="27"/>
      <c r="O707" s="28"/>
      <c r="P707" s="27"/>
      <c r="Q707" s="28"/>
      <c r="R707" s="27"/>
      <c r="S707" s="28"/>
      <c r="T707" s="28"/>
      <c r="U707" s="27"/>
      <c r="V707" s="28"/>
      <c r="W707" s="27"/>
      <c r="X707" s="28"/>
      <c r="Y707" s="27"/>
      <c r="Z707" s="27"/>
      <c r="AA707" s="27"/>
      <c r="AB707" s="27"/>
      <c r="AC707" s="29"/>
      <c r="AD707" s="31" t="s">
        <v>1842</v>
      </c>
      <c r="AE707" s="31" t="s">
        <v>1846</v>
      </c>
      <c r="AF707" s="26"/>
      <c r="AG707" s="30">
        <f>SUM(F707,H707,J707,L707,N707,P707,R707,U707,W707,Y707,Z707,AA707,AB707)</f>
        <v>0</v>
      </c>
      <c r="AH707" s="30">
        <f t="shared" ref="AH707:AH770" si="44">IF(AG707&gt;=2,2,AG707)</f>
        <v>0</v>
      </c>
      <c r="AI707" s="28">
        <f>SUM(G707,I707,K707,M707,O707,Q707,S707,T707,V707,X707)</f>
        <v>0</v>
      </c>
      <c r="AJ707" s="39">
        <f t="shared" ref="AJ707:AJ770" si="45">IF(AI707&gt;=2,2,AI707)</f>
        <v>0</v>
      </c>
      <c r="AK707" s="40">
        <f>YEAR(C707)-YEAR(B707)+1</f>
        <v>3</v>
      </c>
      <c r="AL707" s="40">
        <f t="shared" ref="AL707:AL770" si="46">IF(AK707*0.3&gt;=3,3,AK707*0.3)</f>
        <v>0.89999999999999991</v>
      </c>
      <c r="AM707" s="39">
        <f>AF707+AH707+AJ707+AL707+AC707</f>
        <v>0.89999999999999991</v>
      </c>
      <c r="AN707" s="37">
        <f t="shared" ref="AN707:AN770" si="47">IF(AM707&gt;=5,5,AM707)</f>
        <v>0.89999999999999991</v>
      </c>
      <c r="AO707" s="33"/>
    </row>
    <row r="708" spans="1:41" s="8" customFormat="1" ht="15.75" x14ac:dyDescent="0.25">
      <c r="A708" s="23">
        <v>330397</v>
      </c>
      <c r="B708" s="24">
        <v>44720</v>
      </c>
      <c r="C708" s="24">
        <v>45291</v>
      </c>
      <c r="D708" s="25" t="s">
        <v>1676</v>
      </c>
      <c r="F708" s="27"/>
      <c r="G708" s="28">
        <v>0.25</v>
      </c>
      <c r="H708" s="27"/>
      <c r="I708" s="28"/>
      <c r="J708" s="27"/>
      <c r="K708" s="28"/>
      <c r="L708" s="27"/>
      <c r="M708" s="28"/>
      <c r="N708" s="27"/>
      <c r="O708" s="28"/>
      <c r="P708" s="27"/>
      <c r="Q708" s="28"/>
      <c r="R708" s="27"/>
      <c r="S708" s="28"/>
      <c r="T708" s="28"/>
      <c r="U708" s="27"/>
      <c r="V708" s="28"/>
      <c r="W708" s="27"/>
      <c r="X708" s="28"/>
      <c r="Y708" s="27"/>
      <c r="Z708" s="27"/>
      <c r="AA708" s="27"/>
      <c r="AB708" s="27"/>
      <c r="AC708" s="29"/>
      <c r="AD708" s="31" t="s">
        <v>1674</v>
      </c>
      <c r="AE708" s="31" t="s">
        <v>1675</v>
      </c>
      <c r="AF708" s="26"/>
      <c r="AG708" s="30">
        <f>SUM(F708,H708,J708,L708,N708,P708,R708,U708,W708,Y708,Z708,AA708,AB708)</f>
        <v>0</v>
      </c>
      <c r="AH708" s="30">
        <f t="shared" si="44"/>
        <v>0</v>
      </c>
      <c r="AI708" s="28">
        <f>SUM(G708,I708,K708,M708,O708,Q708,S708,T708,V708,X708)</f>
        <v>0.25</v>
      </c>
      <c r="AJ708" s="39">
        <f t="shared" si="45"/>
        <v>0.25</v>
      </c>
      <c r="AK708" s="40">
        <f>YEAR(C708)-YEAR(B708)+1</f>
        <v>2</v>
      </c>
      <c r="AL708" s="40">
        <f t="shared" si="46"/>
        <v>0.6</v>
      </c>
      <c r="AM708" s="39">
        <f>AF708+AH708+AJ708+AL708+AC708</f>
        <v>0.85</v>
      </c>
      <c r="AN708" s="37">
        <f t="shared" si="47"/>
        <v>0.85</v>
      </c>
      <c r="AO708" s="33"/>
    </row>
    <row r="709" spans="1:41" s="8" customFormat="1" ht="15.75" x14ac:dyDescent="0.25">
      <c r="A709" s="23">
        <v>322705</v>
      </c>
      <c r="B709" s="24">
        <v>44575</v>
      </c>
      <c r="C709" s="24">
        <v>45291</v>
      </c>
      <c r="D709" s="25" t="s">
        <v>1188</v>
      </c>
      <c r="F709" s="27"/>
      <c r="G709" s="28"/>
      <c r="H709" s="27"/>
      <c r="I709" s="28"/>
      <c r="J709" s="27"/>
      <c r="K709" s="28"/>
      <c r="L709" s="27"/>
      <c r="M709" s="28"/>
      <c r="N709" s="27"/>
      <c r="O709" s="28"/>
      <c r="P709" s="27"/>
      <c r="Q709" s="28"/>
      <c r="R709" s="27"/>
      <c r="S709" s="28"/>
      <c r="T709" s="28">
        <v>0.25</v>
      </c>
      <c r="U709" s="27"/>
      <c r="V709" s="28"/>
      <c r="W709" s="27"/>
      <c r="X709" s="28"/>
      <c r="Y709" s="27"/>
      <c r="Z709" s="27"/>
      <c r="AA709" s="27"/>
      <c r="AB709" s="27"/>
      <c r="AC709" s="29"/>
      <c r="AD709" s="31" t="s">
        <v>1187</v>
      </c>
      <c r="AE709" s="31" t="s">
        <v>47</v>
      </c>
      <c r="AF709" s="26"/>
      <c r="AG709" s="30">
        <f>SUM(F709,H709,J709,L709,N709,P709,R709,U709,W709,Y709,Z709,AA709,AB709)</f>
        <v>0</v>
      </c>
      <c r="AH709" s="30">
        <f t="shared" si="44"/>
        <v>0</v>
      </c>
      <c r="AI709" s="28">
        <f>SUM(G709,I709,K709,M709,O709,Q709,S709,T709,V709,X709)</f>
        <v>0.25</v>
      </c>
      <c r="AJ709" s="39">
        <f t="shared" si="45"/>
        <v>0.25</v>
      </c>
      <c r="AK709" s="40">
        <f>YEAR(C709)-YEAR(B709)+1</f>
        <v>2</v>
      </c>
      <c r="AL709" s="40">
        <f t="shared" si="46"/>
        <v>0.6</v>
      </c>
      <c r="AM709" s="39">
        <f>AF709+AH709+AJ709+AL709+AC709</f>
        <v>0.85</v>
      </c>
      <c r="AN709" s="37">
        <f t="shared" si="47"/>
        <v>0.85</v>
      </c>
      <c r="AO709" s="33"/>
    </row>
    <row r="710" spans="1:41" s="8" customFormat="1" ht="15.75" x14ac:dyDescent="0.25">
      <c r="A710" s="23">
        <v>326165</v>
      </c>
      <c r="B710" s="24">
        <v>44660</v>
      </c>
      <c r="C710" s="24">
        <v>45291</v>
      </c>
      <c r="D710" s="25" t="s">
        <v>271</v>
      </c>
      <c r="F710" s="27"/>
      <c r="G710" s="28"/>
      <c r="H710" s="27"/>
      <c r="I710" s="28"/>
      <c r="J710" s="27"/>
      <c r="K710" s="28"/>
      <c r="L710" s="27"/>
      <c r="M710" s="28"/>
      <c r="N710" s="27"/>
      <c r="O710" s="28">
        <v>0.25</v>
      </c>
      <c r="P710" s="27"/>
      <c r="Q710" s="28"/>
      <c r="R710" s="27"/>
      <c r="S710" s="28"/>
      <c r="T710" s="28"/>
      <c r="U710" s="27"/>
      <c r="V710" s="28"/>
      <c r="W710" s="27"/>
      <c r="X710" s="28"/>
      <c r="Y710" s="27"/>
      <c r="Z710" s="27"/>
      <c r="AA710" s="27"/>
      <c r="AB710" s="27"/>
      <c r="AC710" s="29"/>
      <c r="AD710" s="31" t="s">
        <v>269</v>
      </c>
      <c r="AE710" s="31" t="s">
        <v>84</v>
      </c>
      <c r="AF710" s="26"/>
      <c r="AG710" s="30">
        <f>SUM(F710,H710,J710,L710,N710,P710,R710,U710,W710,Y710,Z710,AA710,AB710)</f>
        <v>0</v>
      </c>
      <c r="AH710" s="30">
        <f t="shared" si="44"/>
        <v>0</v>
      </c>
      <c r="AI710" s="28">
        <f>SUM(G710,I710,K710,M710,O710,Q710,S710,T710,V710,X710)</f>
        <v>0.25</v>
      </c>
      <c r="AJ710" s="39">
        <f t="shared" si="45"/>
        <v>0.25</v>
      </c>
      <c r="AK710" s="40">
        <f>YEAR(C710)-YEAR(B710)+1</f>
        <v>2</v>
      </c>
      <c r="AL710" s="40">
        <f t="shared" si="46"/>
        <v>0.6</v>
      </c>
      <c r="AM710" s="39">
        <f>AF710+AH710+AJ710+AL710+AC710</f>
        <v>0.85</v>
      </c>
      <c r="AN710" s="37">
        <f t="shared" si="47"/>
        <v>0.85</v>
      </c>
      <c r="AO710" s="33"/>
    </row>
    <row r="711" spans="1:41" s="8" customFormat="1" ht="15.75" x14ac:dyDescent="0.25">
      <c r="A711" s="23">
        <v>323324</v>
      </c>
      <c r="B711" s="24">
        <v>44594</v>
      </c>
      <c r="C711" s="24">
        <v>45291</v>
      </c>
      <c r="D711" s="25" t="s">
        <v>591</v>
      </c>
      <c r="F711" s="27"/>
      <c r="G711" s="28"/>
      <c r="H711" s="27"/>
      <c r="I711" s="28"/>
      <c r="J711" s="27"/>
      <c r="K711" s="28"/>
      <c r="L711" s="27"/>
      <c r="M711" s="28"/>
      <c r="N711" s="27"/>
      <c r="O711" s="28"/>
      <c r="P711" s="27"/>
      <c r="Q711" s="28"/>
      <c r="R711" s="27"/>
      <c r="S711" s="28"/>
      <c r="T711" s="28">
        <v>0.25</v>
      </c>
      <c r="U711" s="27"/>
      <c r="V711" s="28"/>
      <c r="W711" s="27"/>
      <c r="X711" s="28"/>
      <c r="Y711" s="27"/>
      <c r="Z711" s="27"/>
      <c r="AA711" s="27"/>
      <c r="AB711" s="27"/>
      <c r="AC711" s="29"/>
      <c r="AD711" s="31" t="s">
        <v>589</v>
      </c>
      <c r="AE711" s="31" t="s">
        <v>42</v>
      </c>
      <c r="AF711" s="26"/>
      <c r="AG711" s="30">
        <f>SUM(F711,H711,J711,L711,N711,P711,R711,U711,W711,Y711,Z711,AA711,AB711)</f>
        <v>0</v>
      </c>
      <c r="AH711" s="30">
        <f t="shared" si="44"/>
        <v>0</v>
      </c>
      <c r="AI711" s="28">
        <f>SUM(G711,I711,K711,M711,O711,Q711,S711,T711,V711,X711)</f>
        <v>0.25</v>
      </c>
      <c r="AJ711" s="39">
        <f t="shared" si="45"/>
        <v>0.25</v>
      </c>
      <c r="AK711" s="40">
        <f>YEAR(C711)-YEAR(B711)+1</f>
        <v>2</v>
      </c>
      <c r="AL711" s="40">
        <f t="shared" si="46"/>
        <v>0.6</v>
      </c>
      <c r="AM711" s="39">
        <f>AF711+AH711+AJ711+AL711+AC711</f>
        <v>0.85</v>
      </c>
      <c r="AN711" s="37">
        <f t="shared" si="47"/>
        <v>0.85</v>
      </c>
      <c r="AO711" s="33"/>
    </row>
    <row r="712" spans="1:41" s="8" customFormat="1" ht="15.75" x14ac:dyDescent="0.25">
      <c r="A712" s="23">
        <v>338854</v>
      </c>
      <c r="B712" s="24">
        <v>44862</v>
      </c>
      <c r="C712" s="24">
        <v>45291</v>
      </c>
      <c r="D712" s="25" t="s">
        <v>1061</v>
      </c>
      <c r="F712" s="27"/>
      <c r="G712" s="28"/>
      <c r="H712" s="27"/>
      <c r="I712" s="28"/>
      <c r="J712" s="27"/>
      <c r="K712" s="28"/>
      <c r="L712" s="27"/>
      <c r="M712" s="28"/>
      <c r="N712" s="27"/>
      <c r="O712" s="28"/>
      <c r="P712" s="27"/>
      <c r="Q712" s="28"/>
      <c r="R712" s="27"/>
      <c r="S712" s="28"/>
      <c r="T712" s="28">
        <v>0.25</v>
      </c>
      <c r="U712" s="27"/>
      <c r="V712" s="28"/>
      <c r="W712" s="27"/>
      <c r="X712" s="28"/>
      <c r="Y712" s="27"/>
      <c r="Z712" s="27"/>
      <c r="AA712" s="27"/>
      <c r="AB712" s="27"/>
      <c r="AC712" s="29"/>
      <c r="AD712" s="31" t="s">
        <v>1060</v>
      </c>
      <c r="AE712" s="31" t="s">
        <v>42</v>
      </c>
      <c r="AF712" s="26"/>
      <c r="AG712" s="30">
        <f>SUM(F712,H712,J712,L712,N712,P712,R712,U712,W712,Y712,Z712,AA712,AB712)</f>
        <v>0</v>
      </c>
      <c r="AH712" s="30">
        <f t="shared" si="44"/>
        <v>0</v>
      </c>
      <c r="AI712" s="28">
        <f>SUM(G712,I712,K712,M712,O712,Q712,S712,T712,V712,X712)</f>
        <v>0.25</v>
      </c>
      <c r="AJ712" s="39">
        <f t="shared" si="45"/>
        <v>0.25</v>
      </c>
      <c r="AK712" s="40">
        <f>YEAR(C712)-YEAR(B712)+1</f>
        <v>2</v>
      </c>
      <c r="AL712" s="40">
        <f t="shared" si="46"/>
        <v>0.6</v>
      </c>
      <c r="AM712" s="39">
        <f>AF712+AH712+AJ712+AL712+AC712</f>
        <v>0.85</v>
      </c>
      <c r="AN712" s="37">
        <f t="shared" si="47"/>
        <v>0.85</v>
      </c>
      <c r="AO712" s="33"/>
    </row>
    <row r="713" spans="1:41" s="8" customFormat="1" ht="15.75" x14ac:dyDescent="0.25">
      <c r="A713" s="23">
        <v>325697</v>
      </c>
      <c r="B713" s="24">
        <v>44652</v>
      </c>
      <c r="C713" s="24">
        <v>45291</v>
      </c>
      <c r="D713" s="25" t="s">
        <v>1147</v>
      </c>
      <c r="F713" s="27"/>
      <c r="G713" s="28"/>
      <c r="H713" s="27"/>
      <c r="I713" s="28"/>
      <c r="J713" s="27"/>
      <c r="K713" s="28"/>
      <c r="L713" s="27"/>
      <c r="M713" s="28"/>
      <c r="N713" s="27"/>
      <c r="O713" s="28"/>
      <c r="P713" s="27"/>
      <c r="Q713" s="28"/>
      <c r="R713" s="27"/>
      <c r="S713" s="28"/>
      <c r="T713" s="28"/>
      <c r="U713" s="27"/>
      <c r="V713" s="28"/>
      <c r="W713" s="27">
        <v>0.25</v>
      </c>
      <c r="X713" s="28"/>
      <c r="Y713" s="27"/>
      <c r="Z713" s="27"/>
      <c r="AA713" s="27"/>
      <c r="AB713" s="27"/>
      <c r="AC713" s="29"/>
      <c r="AD713" s="31" t="s">
        <v>1146</v>
      </c>
      <c r="AE713" s="31" t="s">
        <v>184</v>
      </c>
      <c r="AF713" s="26"/>
      <c r="AG713" s="30">
        <f>SUM(F713,H713,J713,L713,N713,P713,R713,U713,W713,Y713,Z713,AA713,AB713)</f>
        <v>0.25</v>
      </c>
      <c r="AH713" s="30">
        <f t="shared" si="44"/>
        <v>0.25</v>
      </c>
      <c r="AI713" s="28">
        <f>SUM(G713,I713,K713,M713,O713,Q713,S713,T713,V713,X713)</f>
        <v>0</v>
      </c>
      <c r="AJ713" s="39">
        <f t="shared" si="45"/>
        <v>0</v>
      </c>
      <c r="AK713" s="40">
        <f>YEAR(C713)-YEAR(B713)+1</f>
        <v>2</v>
      </c>
      <c r="AL713" s="40">
        <f t="shared" si="46"/>
        <v>0.6</v>
      </c>
      <c r="AM713" s="39">
        <f>AF713+AH713+AJ713+AL713+AC713</f>
        <v>0.85</v>
      </c>
      <c r="AN713" s="37">
        <f t="shared" si="47"/>
        <v>0.85</v>
      </c>
      <c r="AO713" s="33"/>
    </row>
    <row r="714" spans="1:41" s="8" customFormat="1" ht="15.75" x14ac:dyDescent="0.25">
      <c r="A714" s="23">
        <v>322465</v>
      </c>
      <c r="B714" s="24">
        <v>44565</v>
      </c>
      <c r="C714" s="24">
        <v>45291</v>
      </c>
      <c r="D714" s="25" t="s">
        <v>1356</v>
      </c>
      <c r="F714" s="27"/>
      <c r="G714" s="28">
        <v>0.25</v>
      </c>
      <c r="H714" s="27"/>
      <c r="I714" s="28"/>
      <c r="J714" s="27"/>
      <c r="K714" s="28"/>
      <c r="L714" s="27"/>
      <c r="M714" s="28"/>
      <c r="N714" s="27"/>
      <c r="O714" s="28"/>
      <c r="P714" s="27"/>
      <c r="Q714" s="28"/>
      <c r="R714" s="27"/>
      <c r="S714" s="28"/>
      <c r="T714" s="28"/>
      <c r="U714" s="27"/>
      <c r="V714" s="28"/>
      <c r="W714" s="27"/>
      <c r="X714" s="28"/>
      <c r="Y714" s="27"/>
      <c r="Z714" s="27"/>
      <c r="AA714" s="27"/>
      <c r="AB714" s="27"/>
      <c r="AC714" s="29"/>
      <c r="AD714" s="31" t="s">
        <v>1354</v>
      </c>
      <c r="AE714" s="31" t="s">
        <v>116</v>
      </c>
      <c r="AF714" s="26"/>
      <c r="AG714" s="30">
        <f>SUM(F714,H714,J714,L714,N714,P714,R714,U714,W714,Y714,Z714,AA714,AB714)</f>
        <v>0</v>
      </c>
      <c r="AH714" s="30">
        <f t="shared" si="44"/>
        <v>0</v>
      </c>
      <c r="AI714" s="28">
        <f>SUM(G714,I714,K714,M714,O714,Q714,S714,T714,V714,X714)</f>
        <v>0.25</v>
      </c>
      <c r="AJ714" s="39">
        <f t="shared" si="45"/>
        <v>0.25</v>
      </c>
      <c r="AK714" s="40">
        <f>YEAR(C714)-YEAR(B714)+1</f>
        <v>2</v>
      </c>
      <c r="AL714" s="40">
        <f t="shared" si="46"/>
        <v>0.6</v>
      </c>
      <c r="AM714" s="39">
        <f>AF714+AH714+AJ714+AL714+AC714</f>
        <v>0.85</v>
      </c>
      <c r="AN714" s="37">
        <f t="shared" si="47"/>
        <v>0.85</v>
      </c>
      <c r="AO714" s="33"/>
    </row>
    <row r="715" spans="1:41" s="8" customFormat="1" ht="15.75" x14ac:dyDescent="0.25">
      <c r="A715" s="23">
        <v>331848</v>
      </c>
      <c r="B715" s="24">
        <v>44741</v>
      </c>
      <c r="C715" s="24">
        <v>45291</v>
      </c>
      <c r="D715" s="25" t="s">
        <v>1430</v>
      </c>
      <c r="F715" s="27"/>
      <c r="G715" s="28"/>
      <c r="H715" s="27"/>
      <c r="I715" s="28"/>
      <c r="J715" s="27"/>
      <c r="K715" s="28"/>
      <c r="L715" s="27"/>
      <c r="M715" s="28"/>
      <c r="N715" s="27"/>
      <c r="O715" s="28">
        <v>0.25</v>
      </c>
      <c r="P715" s="27"/>
      <c r="Q715" s="28"/>
      <c r="R715" s="27"/>
      <c r="S715" s="28"/>
      <c r="T715" s="28"/>
      <c r="U715" s="27"/>
      <c r="V715" s="28"/>
      <c r="W715" s="27"/>
      <c r="X715" s="28"/>
      <c r="Y715" s="27"/>
      <c r="Z715" s="27"/>
      <c r="AA715" s="27"/>
      <c r="AB715" s="27"/>
      <c r="AC715" s="29"/>
      <c r="AD715" s="31" t="s">
        <v>1429</v>
      </c>
      <c r="AE715" s="31" t="s">
        <v>636</v>
      </c>
      <c r="AF715" s="26"/>
      <c r="AG715" s="30">
        <f>SUM(F715,H715,J715,L715,N715,P715,R715,U715,W715,Y715,Z715,AA715,AB715)</f>
        <v>0</v>
      </c>
      <c r="AH715" s="30">
        <f t="shared" si="44"/>
        <v>0</v>
      </c>
      <c r="AI715" s="28">
        <f>SUM(G715,I715,K715,M715,O715,Q715,S715,T715,V715,X715)</f>
        <v>0.25</v>
      </c>
      <c r="AJ715" s="39">
        <f t="shared" si="45"/>
        <v>0.25</v>
      </c>
      <c r="AK715" s="40">
        <f>YEAR(C715)-YEAR(B715)+1</f>
        <v>2</v>
      </c>
      <c r="AL715" s="40">
        <f t="shared" si="46"/>
        <v>0.6</v>
      </c>
      <c r="AM715" s="39">
        <f>AF715+AH715+AJ715+AL715+AC715</f>
        <v>0.85</v>
      </c>
      <c r="AN715" s="37">
        <f t="shared" si="47"/>
        <v>0.85</v>
      </c>
      <c r="AO715" s="33"/>
    </row>
    <row r="716" spans="1:41" s="8" customFormat="1" ht="15.75" x14ac:dyDescent="0.25">
      <c r="A716" s="23">
        <v>323500</v>
      </c>
      <c r="B716" s="24">
        <v>44598</v>
      </c>
      <c r="C716" s="24">
        <v>45291</v>
      </c>
      <c r="D716" s="25" t="s">
        <v>1673</v>
      </c>
      <c r="F716" s="27"/>
      <c r="G716" s="28"/>
      <c r="H716" s="27"/>
      <c r="I716" s="28"/>
      <c r="J716" s="27"/>
      <c r="K716" s="28"/>
      <c r="L716" s="27"/>
      <c r="M716" s="28"/>
      <c r="N716" s="27"/>
      <c r="O716" s="28"/>
      <c r="P716" s="27"/>
      <c r="Q716" s="28"/>
      <c r="R716" s="27"/>
      <c r="S716" s="28"/>
      <c r="T716" s="28">
        <v>0.25</v>
      </c>
      <c r="U716" s="27"/>
      <c r="V716" s="28"/>
      <c r="W716" s="27"/>
      <c r="X716" s="28"/>
      <c r="Y716" s="27"/>
      <c r="Z716" s="27"/>
      <c r="AA716" s="27"/>
      <c r="AB716" s="27"/>
      <c r="AC716" s="29"/>
      <c r="AD716" s="31" t="s">
        <v>1672</v>
      </c>
      <c r="AE716" s="31" t="s">
        <v>207</v>
      </c>
      <c r="AF716" s="26"/>
      <c r="AG716" s="30">
        <f>SUM(F716,H716,J716,L716,N716,P716,R716,U716,W716,Y716,Z716,AA716,AB716)</f>
        <v>0</v>
      </c>
      <c r="AH716" s="30">
        <f t="shared" si="44"/>
        <v>0</v>
      </c>
      <c r="AI716" s="28">
        <f>SUM(G716,I716,K716,M716,O716,Q716,S716,T716,V716,X716)</f>
        <v>0.25</v>
      </c>
      <c r="AJ716" s="39">
        <f t="shared" si="45"/>
        <v>0.25</v>
      </c>
      <c r="AK716" s="40">
        <f>YEAR(C716)-YEAR(B716)+1</f>
        <v>2</v>
      </c>
      <c r="AL716" s="40">
        <f t="shared" si="46"/>
        <v>0.6</v>
      </c>
      <c r="AM716" s="39">
        <f>AF716+AH716+AJ716+AL716+AC716</f>
        <v>0.85</v>
      </c>
      <c r="AN716" s="37">
        <f t="shared" si="47"/>
        <v>0.85</v>
      </c>
      <c r="AO716" s="33"/>
    </row>
    <row r="717" spans="1:41" s="8" customFormat="1" ht="15.75" x14ac:dyDescent="0.25">
      <c r="A717" s="23">
        <v>244797</v>
      </c>
      <c r="B717" s="24">
        <v>44635</v>
      </c>
      <c r="C717" s="24">
        <v>45291</v>
      </c>
      <c r="D717" s="25" t="s">
        <v>1738</v>
      </c>
      <c r="F717" s="27"/>
      <c r="G717" s="28"/>
      <c r="H717" s="27"/>
      <c r="I717" s="28"/>
      <c r="J717" s="27"/>
      <c r="K717" s="28"/>
      <c r="L717" s="27"/>
      <c r="M717" s="28"/>
      <c r="N717" s="27"/>
      <c r="O717" s="28"/>
      <c r="P717" s="27"/>
      <c r="Q717" s="28"/>
      <c r="R717" s="27">
        <v>0.25</v>
      </c>
      <c r="S717" s="28"/>
      <c r="T717" s="28"/>
      <c r="U717" s="27"/>
      <c r="V717" s="28"/>
      <c r="W717" s="27"/>
      <c r="X717" s="28"/>
      <c r="Y717" s="27"/>
      <c r="Z717" s="27"/>
      <c r="AA717" s="27"/>
      <c r="AB717" s="27"/>
      <c r="AC717" s="29"/>
      <c r="AD717" s="31" t="s">
        <v>1737</v>
      </c>
      <c r="AE717" s="31" t="s">
        <v>160</v>
      </c>
      <c r="AF717" s="26"/>
      <c r="AG717" s="30">
        <f>SUM(F717,H717,J717,L717,N717,P717,R717,U717,W717,Y717,Z717,AA717,AB717)</f>
        <v>0.25</v>
      </c>
      <c r="AH717" s="30">
        <f t="shared" si="44"/>
        <v>0.25</v>
      </c>
      <c r="AI717" s="28">
        <f>SUM(G717,I717,K717,M717,O717,Q717,S717,T717,V717,X717)</f>
        <v>0</v>
      </c>
      <c r="AJ717" s="39">
        <f t="shared" si="45"/>
        <v>0</v>
      </c>
      <c r="AK717" s="40">
        <f>YEAR(C717)-YEAR(B717)+1</f>
        <v>2</v>
      </c>
      <c r="AL717" s="40">
        <f t="shared" si="46"/>
        <v>0.6</v>
      </c>
      <c r="AM717" s="39">
        <f>AF717+AH717+AJ717+AL717+AC717</f>
        <v>0.85</v>
      </c>
      <c r="AN717" s="37">
        <f t="shared" si="47"/>
        <v>0.85</v>
      </c>
      <c r="AO717" s="33"/>
    </row>
    <row r="718" spans="1:41" s="8" customFormat="1" ht="15.75" x14ac:dyDescent="0.25">
      <c r="A718" s="23">
        <v>340968</v>
      </c>
      <c r="B718" s="24">
        <v>44969</v>
      </c>
      <c r="C718" s="24">
        <v>45291</v>
      </c>
      <c r="D718" s="25" t="s">
        <v>1890</v>
      </c>
      <c r="F718" s="27"/>
      <c r="G718" s="28"/>
      <c r="H718" s="27"/>
      <c r="I718" s="28"/>
      <c r="J718" s="27"/>
      <c r="K718" s="28"/>
      <c r="L718" s="27"/>
      <c r="M718" s="28"/>
      <c r="N718" s="27"/>
      <c r="O718" s="28"/>
      <c r="P718" s="27"/>
      <c r="Q718" s="28"/>
      <c r="R718" s="27"/>
      <c r="S718" s="28"/>
      <c r="T718" s="28"/>
      <c r="U718" s="27"/>
      <c r="V718" s="28"/>
      <c r="W718" s="27"/>
      <c r="X718" s="28"/>
      <c r="Y718" s="27"/>
      <c r="Z718" s="27"/>
      <c r="AA718" s="27"/>
      <c r="AB718" s="27"/>
      <c r="AC718" s="29"/>
      <c r="AD718" s="31" t="s">
        <v>1889</v>
      </c>
      <c r="AE718" s="31" t="s">
        <v>293</v>
      </c>
      <c r="AF718" s="26">
        <v>0.5</v>
      </c>
      <c r="AG718" s="30">
        <f>SUM(F718,H718,J718,L718,N718,P718,R718,U718,W718,Y718,Z718,AA718,AB718)</f>
        <v>0</v>
      </c>
      <c r="AH718" s="30">
        <f t="shared" si="44"/>
        <v>0</v>
      </c>
      <c r="AI718" s="28">
        <f>SUM(G718,I718,K718,M718,O718,Q718,S718,T718,V718,X718)</f>
        <v>0</v>
      </c>
      <c r="AJ718" s="39">
        <f t="shared" si="45"/>
        <v>0</v>
      </c>
      <c r="AK718" s="40">
        <f>YEAR(C718)-YEAR(B718)+1</f>
        <v>1</v>
      </c>
      <c r="AL718" s="40">
        <f t="shared" si="46"/>
        <v>0.3</v>
      </c>
      <c r="AM718" s="39">
        <f>AF718+AH718+AJ718+AL718+AC718</f>
        <v>0.8</v>
      </c>
      <c r="AN718" s="37">
        <f t="shared" si="47"/>
        <v>0.8</v>
      </c>
      <c r="AO718" s="33"/>
    </row>
    <row r="719" spans="1:41" s="8" customFormat="1" ht="15.75" x14ac:dyDescent="0.25">
      <c r="A719" s="23">
        <v>340824</v>
      </c>
      <c r="B719" s="24">
        <v>44965</v>
      </c>
      <c r="C719" s="24">
        <v>45291</v>
      </c>
      <c r="D719" s="25" t="s">
        <v>943</v>
      </c>
      <c r="F719" s="27"/>
      <c r="G719" s="28"/>
      <c r="H719" s="27"/>
      <c r="I719" s="28"/>
      <c r="J719" s="27"/>
      <c r="K719" s="28"/>
      <c r="L719" s="27"/>
      <c r="M719" s="28"/>
      <c r="N719" s="27"/>
      <c r="O719" s="28"/>
      <c r="P719" s="27"/>
      <c r="Q719" s="28"/>
      <c r="R719" s="27"/>
      <c r="S719" s="28"/>
      <c r="T719" s="28"/>
      <c r="U719" s="27"/>
      <c r="V719" s="28"/>
      <c r="W719" s="27"/>
      <c r="X719" s="28"/>
      <c r="Y719" s="27"/>
      <c r="Z719" s="27"/>
      <c r="AA719" s="27"/>
      <c r="AB719" s="27"/>
      <c r="AC719" s="29"/>
      <c r="AD719" s="31" t="s">
        <v>942</v>
      </c>
      <c r="AE719" s="31" t="s">
        <v>287</v>
      </c>
      <c r="AF719" s="26">
        <v>0.5</v>
      </c>
      <c r="AG719" s="30">
        <f>SUM(F719,H719,J719,L719,N719,P719,R719,U719,W719,Y719,Z719,AA719,AB719)</f>
        <v>0</v>
      </c>
      <c r="AH719" s="30">
        <f t="shared" si="44"/>
        <v>0</v>
      </c>
      <c r="AI719" s="28">
        <f>SUM(G719,I719,K719,M719,O719,Q719,S719,T719,V719,X719)</f>
        <v>0</v>
      </c>
      <c r="AJ719" s="39">
        <f t="shared" si="45"/>
        <v>0</v>
      </c>
      <c r="AK719" s="40">
        <f>YEAR(C719)-YEAR(B719)+1</f>
        <v>1</v>
      </c>
      <c r="AL719" s="40">
        <f t="shared" si="46"/>
        <v>0.3</v>
      </c>
      <c r="AM719" s="39">
        <f>AF719+AH719+AJ719+AL719+AC719</f>
        <v>0.8</v>
      </c>
      <c r="AN719" s="37">
        <f t="shared" si="47"/>
        <v>0.8</v>
      </c>
      <c r="AO719" s="33"/>
    </row>
    <row r="720" spans="1:41" s="8" customFormat="1" ht="15.75" x14ac:dyDescent="0.25">
      <c r="A720" s="23">
        <v>340966</v>
      </c>
      <c r="B720" s="24">
        <v>44969</v>
      </c>
      <c r="C720" s="24">
        <v>45291</v>
      </c>
      <c r="D720" s="25" t="s">
        <v>1872</v>
      </c>
      <c r="F720" s="27"/>
      <c r="G720" s="28"/>
      <c r="H720" s="27"/>
      <c r="I720" s="28"/>
      <c r="J720" s="27"/>
      <c r="K720" s="28"/>
      <c r="L720" s="27"/>
      <c r="M720" s="28"/>
      <c r="N720" s="27"/>
      <c r="O720" s="28"/>
      <c r="P720" s="27"/>
      <c r="Q720" s="28"/>
      <c r="R720" s="27"/>
      <c r="S720" s="28"/>
      <c r="T720" s="28"/>
      <c r="U720" s="27"/>
      <c r="V720" s="28"/>
      <c r="W720" s="27"/>
      <c r="X720" s="28"/>
      <c r="Y720" s="27"/>
      <c r="Z720" s="27"/>
      <c r="AA720" s="27"/>
      <c r="AB720" s="27"/>
      <c r="AC720" s="29"/>
      <c r="AD720" s="31" t="s">
        <v>1869</v>
      </c>
      <c r="AE720" s="31" t="s">
        <v>27</v>
      </c>
      <c r="AF720" s="26">
        <v>0.5</v>
      </c>
      <c r="AG720" s="30">
        <f>SUM(F720,H720,J720,L720,N720,P720,R720,U720,W720,Y720,Z720,AA720,AB720)</f>
        <v>0</v>
      </c>
      <c r="AH720" s="30">
        <f t="shared" si="44"/>
        <v>0</v>
      </c>
      <c r="AI720" s="28">
        <f>SUM(G720,I720,K720,M720,O720,Q720,S720,T720,V720,X720)</f>
        <v>0</v>
      </c>
      <c r="AJ720" s="39">
        <f t="shared" si="45"/>
        <v>0</v>
      </c>
      <c r="AK720" s="40">
        <f>YEAR(C720)-YEAR(B720)+1</f>
        <v>1</v>
      </c>
      <c r="AL720" s="40">
        <f t="shared" si="46"/>
        <v>0.3</v>
      </c>
      <c r="AM720" s="39">
        <f>AF720+AH720+AJ720+AL720+AC720</f>
        <v>0.8</v>
      </c>
      <c r="AN720" s="37">
        <f t="shared" si="47"/>
        <v>0.8</v>
      </c>
      <c r="AO720" s="33"/>
    </row>
    <row r="721" spans="1:41" s="8" customFormat="1" ht="15.75" x14ac:dyDescent="0.25">
      <c r="A721" s="23">
        <v>349132</v>
      </c>
      <c r="B721" s="24">
        <v>45079</v>
      </c>
      <c r="C721" s="24">
        <v>45291</v>
      </c>
      <c r="D721" s="25" t="s">
        <v>125</v>
      </c>
      <c r="F721" s="27"/>
      <c r="G721" s="28"/>
      <c r="H721" s="27"/>
      <c r="I721" s="28"/>
      <c r="J721" s="27"/>
      <c r="K721" s="28"/>
      <c r="L721" s="27"/>
      <c r="M721" s="28">
        <v>0.25</v>
      </c>
      <c r="N721" s="27"/>
      <c r="O721" s="28">
        <v>0.25</v>
      </c>
      <c r="P721" s="27"/>
      <c r="Q721" s="28"/>
      <c r="R721" s="27"/>
      <c r="S721" s="28"/>
      <c r="T721" s="28"/>
      <c r="U721" s="27"/>
      <c r="V721" s="28"/>
      <c r="W721" s="27"/>
      <c r="X721" s="28"/>
      <c r="Y721" s="27"/>
      <c r="Z721" s="27"/>
      <c r="AA721" s="27"/>
      <c r="AB721" s="27"/>
      <c r="AC721" s="29"/>
      <c r="AD721" s="31" t="s">
        <v>123</v>
      </c>
      <c r="AE721" s="31" t="s">
        <v>124</v>
      </c>
      <c r="AF721" s="26"/>
      <c r="AG721" s="30">
        <f>SUM(F721,H721,J721,L721,N721,P721,R721,U721,W721,Y721,Z721,AA721,AB721)</f>
        <v>0</v>
      </c>
      <c r="AH721" s="30">
        <f t="shared" si="44"/>
        <v>0</v>
      </c>
      <c r="AI721" s="28">
        <f>SUM(G721,I721,K721,M721,O721,Q721,S721,T721,V721,X721)</f>
        <v>0.5</v>
      </c>
      <c r="AJ721" s="39">
        <f t="shared" si="45"/>
        <v>0.5</v>
      </c>
      <c r="AK721" s="40">
        <f>YEAR(C721)-YEAR(B721)+1</f>
        <v>1</v>
      </c>
      <c r="AL721" s="40">
        <f t="shared" si="46"/>
        <v>0.3</v>
      </c>
      <c r="AM721" s="39">
        <f>AF721+AH721+AJ721+AL721+AC721</f>
        <v>0.8</v>
      </c>
      <c r="AN721" s="37">
        <f t="shared" si="47"/>
        <v>0.8</v>
      </c>
      <c r="AO721" s="33"/>
    </row>
    <row r="722" spans="1:41" s="8" customFormat="1" ht="15.75" x14ac:dyDescent="0.25">
      <c r="A722" s="23">
        <v>346086</v>
      </c>
      <c r="B722" s="24">
        <v>45045</v>
      </c>
      <c r="C722" s="24">
        <v>45291</v>
      </c>
      <c r="D722" s="25" t="s">
        <v>391</v>
      </c>
      <c r="F722" s="27"/>
      <c r="G722" s="28"/>
      <c r="H722" s="27"/>
      <c r="I722" s="28"/>
      <c r="J722" s="27"/>
      <c r="K722" s="28"/>
      <c r="L722" s="27">
        <v>0.25</v>
      </c>
      <c r="M722" s="28">
        <v>0.25</v>
      </c>
      <c r="N722" s="27"/>
      <c r="O722" s="28"/>
      <c r="P722" s="27"/>
      <c r="Q722" s="28"/>
      <c r="R722" s="27"/>
      <c r="S722" s="28"/>
      <c r="T722" s="28"/>
      <c r="U722" s="27"/>
      <c r="V722" s="28"/>
      <c r="W722" s="27"/>
      <c r="X722" s="28"/>
      <c r="Y722" s="27"/>
      <c r="Z722" s="27"/>
      <c r="AA722" s="27"/>
      <c r="AB722" s="27"/>
      <c r="AC722" s="29"/>
      <c r="AD722" s="31" t="s">
        <v>389</v>
      </c>
      <c r="AE722" s="31" t="s">
        <v>390</v>
      </c>
      <c r="AF722" s="26"/>
      <c r="AG722" s="30">
        <f>SUM(F722,H722,J722,L722,N722,P722,R722,U722,W722,Y722,Z722,AA722,AB722)</f>
        <v>0.25</v>
      </c>
      <c r="AH722" s="30">
        <f t="shared" si="44"/>
        <v>0.25</v>
      </c>
      <c r="AI722" s="28">
        <f>SUM(G722,I722,K722,M722,O722,Q722,S722,T722,V722,X722)</f>
        <v>0.25</v>
      </c>
      <c r="AJ722" s="39">
        <f t="shared" si="45"/>
        <v>0.25</v>
      </c>
      <c r="AK722" s="40">
        <f>YEAR(C722)-YEAR(B722)+1</f>
        <v>1</v>
      </c>
      <c r="AL722" s="40">
        <f t="shared" si="46"/>
        <v>0.3</v>
      </c>
      <c r="AM722" s="39">
        <f>AF722+AH722+AJ722+AL722+AC722</f>
        <v>0.8</v>
      </c>
      <c r="AN722" s="37">
        <f t="shared" si="47"/>
        <v>0.8</v>
      </c>
      <c r="AO722" s="33"/>
    </row>
    <row r="723" spans="1:41" s="8" customFormat="1" ht="15.75" x14ac:dyDescent="0.25">
      <c r="A723" s="23">
        <v>341491</v>
      </c>
      <c r="B723" s="24">
        <v>44982</v>
      </c>
      <c r="C723" s="24">
        <v>45291</v>
      </c>
      <c r="D723" s="25" t="s">
        <v>563</v>
      </c>
      <c r="F723" s="27"/>
      <c r="G723" s="28"/>
      <c r="H723" s="27"/>
      <c r="I723" s="28"/>
      <c r="J723" s="27"/>
      <c r="K723" s="28"/>
      <c r="L723" s="27"/>
      <c r="M723" s="28"/>
      <c r="N723" s="27"/>
      <c r="O723" s="28"/>
      <c r="P723" s="27"/>
      <c r="Q723" s="28"/>
      <c r="R723" s="27"/>
      <c r="S723" s="28">
        <v>0.25</v>
      </c>
      <c r="T723" s="28">
        <v>0.25</v>
      </c>
      <c r="U723" s="27"/>
      <c r="V723" s="28"/>
      <c r="W723" s="27"/>
      <c r="X723" s="28"/>
      <c r="Y723" s="27"/>
      <c r="Z723" s="27"/>
      <c r="AA723" s="27"/>
      <c r="AB723" s="27"/>
      <c r="AC723" s="29"/>
      <c r="AD723" s="31" t="s">
        <v>562</v>
      </c>
      <c r="AE723" s="31" t="s">
        <v>293</v>
      </c>
      <c r="AF723" s="26"/>
      <c r="AG723" s="30">
        <f>SUM(F723,H723,J723,L723,N723,P723,R723,U723,W723,Y723,Z723,AA723,AB723)</f>
        <v>0</v>
      </c>
      <c r="AH723" s="30">
        <f t="shared" si="44"/>
        <v>0</v>
      </c>
      <c r="AI723" s="28">
        <f>SUM(G723,I723,K723,M723,O723,Q723,S723,T723,V723,X723)</f>
        <v>0.5</v>
      </c>
      <c r="AJ723" s="39">
        <f t="shared" si="45"/>
        <v>0.5</v>
      </c>
      <c r="AK723" s="40">
        <f>YEAR(C723)-YEAR(B723)+1</f>
        <v>1</v>
      </c>
      <c r="AL723" s="40">
        <f t="shared" si="46"/>
        <v>0.3</v>
      </c>
      <c r="AM723" s="39">
        <f>AF723+AH723+AJ723+AL723+AC723</f>
        <v>0.8</v>
      </c>
      <c r="AN723" s="37">
        <f t="shared" si="47"/>
        <v>0.8</v>
      </c>
      <c r="AO723" s="33"/>
    </row>
    <row r="724" spans="1:41" s="8" customFormat="1" ht="15.75" x14ac:dyDescent="0.25">
      <c r="A724" s="23">
        <v>347923</v>
      </c>
      <c r="B724" s="24">
        <v>45064</v>
      </c>
      <c r="C724" s="24">
        <v>45291</v>
      </c>
      <c r="D724" s="25" t="s">
        <v>798</v>
      </c>
      <c r="F724" s="27"/>
      <c r="G724" s="28"/>
      <c r="H724" s="27"/>
      <c r="I724" s="28"/>
      <c r="J724" s="27"/>
      <c r="K724" s="28"/>
      <c r="L724" s="27"/>
      <c r="M724" s="28"/>
      <c r="N724" s="27"/>
      <c r="O724" s="28"/>
      <c r="P724" s="27"/>
      <c r="Q724" s="28"/>
      <c r="R724" s="27"/>
      <c r="S724" s="28">
        <v>0.25</v>
      </c>
      <c r="T724" s="28">
        <v>0.25</v>
      </c>
      <c r="U724" s="27"/>
      <c r="V724" s="28"/>
      <c r="W724" s="27"/>
      <c r="X724" s="28"/>
      <c r="Y724" s="27"/>
      <c r="Z724" s="27"/>
      <c r="AA724" s="27"/>
      <c r="AB724" s="27"/>
      <c r="AC724" s="29"/>
      <c r="AD724" s="31" t="s">
        <v>796</v>
      </c>
      <c r="AE724" s="31" t="s">
        <v>151</v>
      </c>
      <c r="AF724" s="26"/>
      <c r="AG724" s="30">
        <f>SUM(F724,H724,J724,L724,N724,P724,R724,U724,W724,Y724,Z724,AA724,AB724)</f>
        <v>0</v>
      </c>
      <c r="AH724" s="30">
        <f t="shared" si="44"/>
        <v>0</v>
      </c>
      <c r="AI724" s="28">
        <f>SUM(G724,I724,K724,M724,O724,Q724,S724,T724,V724,X724)</f>
        <v>0.5</v>
      </c>
      <c r="AJ724" s="39">
        <f t="shared" si="45"/>
        <v>0.5</v>
      </c>
      <c r="AK724" s="40">
        <f>YEAR(C724)-YEAR(B724)+1</f>
        <v>1</v>
      </c>
      <c r="AL724" s="40">
        <f t="shared" si="46"/>
        <v>0.3</v>
      </c>
      <c r="AM724" s="39">
        <f>AF724+AH724+AJ724+AL724+AC724</f>
        <v>0.8</v>
      </c>
      <c r="AN724" s="37">
        <f t="shared" si="47"/>
        <v>0.8</v>
      </c>
      <c r="AO724" s="33"/>
    </row>
    <row r="725" spans="1:41" s="8" customFormat="1" ht="15.75" x14ac:dyDescent="0.25">
      <c r="A725" s="23">
        <v>340077</v>
      </c>
      <c r="B725" s="24">
        <v>44948</v>
      </c>
      <c r="C725" s="24">
        <v>45291</v>
      </c>
      <c r="D725" s="25" t="s">
        <v>1093</v>
      </c>
      <c r="F725" s="27"/>
      <c r="G725" s="28"/>
      <c r="H725" s="27"/>
      <c r="I725" s="28"/>
      <c r="J725" s="27"/>
      <c r="K725" s="28"/>
      <c r="L725" s="27"/>
      <c r="M725" s="28"/>
      <c r="N725" s="27"/>
      <c r="O725" s="28"/>
      <c r="P725" s="27"/>
      <c r="Q725" s="28"/>
      <c r="R725" s="27"/>
      <c r="S725" s="28"/>
      <c r="T725" s="28"/>
      <c r="U725" s="27"/>
      <c r="V725" s="28"/>
      <c r="W725" s="27"/>
      <c r="X725" s="28"/>
      <c r="Y725" s="27"/>
      <c r="Z725" s="27"/>
      <c r="AA725" s="27"/>
      <c r="AB725" s="27"/>
      <c r="AC725" s="29"/>
      <c r="AD725" s="31" t="s">
        <v>1091</v>
      </c>
      <c r="AE725" s="31" t="s">
        <v>1092</v>
      </c>
      <c r="AF725" s="26">
        <v>0.5</v>
      </c>
      <c r="AG725" s="30">
        <f>SUM(F725,H725,J725,L725,N725,P725,R725,U725,W725,Y725,Z725,AA725,AB725)</f>
        <v>0</v>
      </c>
      <c r="AH725" s="30">
        <f t="shared" si="44"/>
        <v>0</v>
      </c>
      <c r="AI725" s="28">
        <f>SUM(G725,I725,K725,M725,O725,Q725,S725,T725,V725,X725)</f>
        <v>0</v>
      </c>
      <c r="AJ725" s="39">
        <f t="shared" si="45"/>
        <v>0</v>
      </c>
      <c r="AK725" s="40">
        <f>YEAR(C725)-YEAR(B725)+1</f>
        <v>1</v>
      </c>
      <c r="AL725" s="40">
        <f t="shared" si="46"/>
        <v>0.3</v>
      </c>
      <c r="AM725" s="39">
        <f>AF725+AH725+AJ725+AL725+AC725</f>
        <v>0.8</v>
      </c>
      <c r="AN725" s="37">
        <f t="shared" si="47"/>
        <v>0.8</v>
      </c>
      <c r="AO725" s="33"/>
    </row>
    <row r="726" spans="1:41" s="8" customFormat="1" ht="15.75" x14ac:dyDescent="0.25">
      <c r="A726" s="23">
        <v>339646</v>
      </c>
      <c r="B726" s="24">
        <v>44936</v>
      </c>
      <c r="C726" s="24">
        <v>45291</v>
      </c>
      <c r="D726" s="25" t="s">
        <v>1193</v>
      </c>
      <c r="F726" s="27"/>
      <c r="G726" s="28"/>
      <c r="H726" s="27"/>
      <c r="I726" s="28"/>
      <c r="J726" s="27"/>
      <c r="K726" s="28"/>
      <c r="L726" s="27"/>
      <c r="M726" s="28"/>
      <c r="N726" s="27"/>
      <c r="O726" s="28"/>
      <c r="P726" s="27"/>
      <c r="Q726" s="28"/>
      <c r="R726" s="27"/>
      <c r="S726" s="28"/>
      <c r="T726" s="28"/>
      <c r="U726" s="27"/>
      <c r="V726" s="28"/>
      <c r="W726" s="27"/>
      <c r="X726" s="28"/>
      <c r="Y726" s="27"/>
      <c r="Z726" s="27"/>
      <c r="AA726" s="27"/>
      <c r="AB726" s="27"/>
      <c r="AC726" s="29"/>
      <c r="AD726" s="31" t="s">
        <v>1189</v>
      </c>
      <c r="AE726" s="31" t="s">
        <v>1192</v>
      </c>
      <c r="AF726" s="26">
        <v>0.5</v>
      </c>
      <c r="AG726" s="30">
        <f>SUM(F726,H726,J726,L726,N726,P726,R726,U726,W726,Y726,Z726,AA726,AB726)</f>
        <v>0</v>
      </c>
      <c r="AH726" s="30">
        <f t="shared" si="44"/>
        <v>0</v>
      </c>
      <c r="AI726" s="28">
        <f>SUM(G726,I726,K726,M726,O726,Q726,S726,T726,V726,X726)</f>
        <v>0</v>
      </c>
      <c r="AJ726" s="39">
        <f t="shared" si="45"/>
        <v>0</v>
      </c>
      <c r="AK726" s="40">
        <f>YEAR(C726)-YEAR(B726)+1</f>
        <v>1</v>
      </c>
      <c r="AL726" s="40">
        <f t="shared" si="46"/>
        <v>0.3</v>
      </c>
      <c r="AM726" s="39">
        <f>AF726+AH726+AJ726+AL726+AC726</f>
        <v>0.8</v>
      </c>
      <c r="AN726" s="37">
        <f t="shared" si="47"/>
        <v>0.8</v>
      </c>
      <c r="AO726" s="33"/>
    </row>
    <row r="727" spans="1:41" s="8" customFormat="1" ht="15.75" x14ac:dyDescent="0.25">
      <c r="A727" s="23">
        <v>324178</v>
      </c>
      <c r="B727" s="24">
        <v>44616</v>
      </c>
      <c r="C727" s="24">
        <v>45291</v>
      </c>
      <c r="D727" s="25" t="s">
        <v>808</v>
      </c>
      <c r="F727" s="27"/>
      <c r="G727" s="28"/>
      <c r="H727" s="27"/>
      <c r="I727" s="28"/>
      <c r="J727" s="27"/>
      <c r="K727" s="28"/>
      <c r="L727" s="27"/>
      <c r="M727" s="28"/>
      <c r="N727" s="27"/>
      <c r="O727" s="28"/>
      <c r="P727" s="27"/>
      <c r="Q727" s="28"/>
      <c r="R727" s="27"/>
      <c r="S727" s="28"/>
      <c r="T727" s="28"/>
      <c r="U727" s="27"/>
      <c r="V727" s="28"/>
      <c r="W727" s="27"/>
      <c r="X727" s="28"/>
      <c r="Y727" s="27"/>
      <c r="Z727" s="27"/>
      <c r="AA727" s="27"/>
      <c r="AB727" s="27"/>
      <c r="AC727" s="29"/>
      <c r="AD727" s="31" t="s">
        <v>806</v>
      </c>
      <c r="AE727" s="31" t="s">
        <v>807</v>
      </c>
      <c r="AF727" s="26"/>
      <c r="AG727" s="30">
        <f>SUM(F727,H727,J727,L727,N727,P727,R727,U727,W727,Y727,Z727,AA727,AB727)</f>
        <v>0</v>
      </c>
      <c r="AH727" s="30">
        <f t="shared" si="44"/>
        <v>0</v>
      </c>
      <c r="AI727" s="28">
        <f>SUM(G727,I727,K727,M727,O727,Q727,S727,T727,V727,X727)</f>
        <v>0</v>
      </c>
      <c r="AJ727" s="39">
        <f t="shared" si="45"/>
        <v>0</v>
      </c>
      <c r="AK727" s="40">
        <f>YEAR(C727)-YEAR(B727)+1</f>
        <v>2</v>
      </c>
      <c r="AL727" s="40">
        <f t="shared" si="46"/>
        <v>0.6</v>
      </c>
      <c r="AM727" s="39">
        <f>AF727+AH727+AJ727+AL727+AC727</f>
        <v>0.6</v>
      </c>
      <c r="AN727" s="37">
        <f t="shared" si="47"/>
        <v>0.6</v>
      </c>
      <c r="AO727" s="33"/>
    </row>
    <row r="728" spans="1:41" s="8" customFormat="1" ht="15.75" x14ac:dyDescent="0.25">
      <c r="A728" s="23">
        <v>336246</v>
      </c>
      <c r="B728" s="24">
        <v>44814</v>
      </c>
      <c r="C728" s="24">
        <v>45291</v>
      </c>
      <c r="D728" s="25" t="s">
        <v>1344</v>
      </c>
      <c r="F728" s="27"/>
      <c r="G728" s="28"/>
      <c r="H728" s="27"/>
      <c r="I728" s="28"/>
      <c r="J728" s="27"/>
      <c r="K728" s="28"/>
      <c r="L728" s="27"/>
      <c r="M728" s="28"/>
      <c r="N728" s="27"/>
      <c r="O728" s="28"/>
      <c r="P728" s="27"/>
      <c r="Q728" s="28"/>
      <c r="R728" s="27"/>
      <c r="S728" s="28"/>
      <c r="T728" s="28"/>
      <c r="U728" s="27"/>
      <c r="V728" s="28"/>
      <c r="W728" s="27"/>
      <c r="X728" s="28"/>
      <c r="Y728" s="27"/>
      <c r="Z728" s="27"/>
      <c r="AA728" s="27"/>
      <c r="AB728" s="27"/>
      <c r="AC728" s="29"/>
      <c r="AD728" s="31" t="s">
        <v>1343</v>
      </c>
      <c r="AE728" s="31" t="s">
        <v>439</v>
      </c>
      <c r="AF728" s="26"/>
      <c r="AG728" s="30">
        <f>SUM(F728,H728,J728,L728,N728,P728,R728,U728,W728,Y728,Z728,AA728,AB728)</f>
        <v>0</v>
      </c>
      <c r="AH728" s="30">
        <f t="shared" si="44"/>
        <v>0</v>
      </c>
      <c r="AI728" s="28">
        <f>SUM(G728,I728,K728,M728,O728,Q728,S728,T728,V728,X728)</f>
        <v>0</v>
      </c>
      <c r="AJ728" s="39">
        <f t="shared" si="45"/>
        <v>0</v>
      </c>
      <c r="AK728" s="40">
        <f>YEAR(C728)-YEAR(B728)+1</f>
        <v>2</v>
      </c>
      <c r="AL728" s="40">
        <f t="shared" si="46"/>
        <v>0.6</v>
      </c>
      <c r="AM728" s="39">
        <f>AF728+AH728+AJ728+AL728+AC728</f>
        <v>0.6</v>
      </c>
      <c r="AN728" s="37">
        <f t="shared" si="47"/>
        <v>0.6</v>
      </c>
      <c r="AO728" s="33"/>
    </row>
    <row r="729" spans="1:41" s="8" customFormat="1" ht="15.75" x14ac:dyDescent="0.25">
      <c r="A729" s="23">
        <v>327624</v>
      </c>
      <c r="B729" s="24">
        <v>44685</v>
      </c>
      <c r="C729" s="24">
        <v>45291</v>
      </c>
      <c r="D729" s="25" t="s">
        <v>1207</v>
      </c>
      <c r="F729" s="27"/>
      <c r="G729" s="28"/>
      <c r="H729" s="27"/>
      <c r="I729" s="28"/>
      <c r="J729" s="27"/>
      <c r="K729" s="28"/>
      <c r="L729" s="27"/>
      <c r="M729" s="28"/>
      <c r="N729" s="27"/>
      <c r="O729" s="28"/>
      <c r="P729" s="27"/>
      <c r="Q729" s="28"/>
      <c r="R729" s="27"/>
      <c r="S729" s="28"/>
      <c r="T729" s="28"/>
      <c r="U729" s="27"/>
      <c r="V729" s="28"/>
      <c r="W729" s="27"/>
      <c r="X729" s="28"/>
      <c r="Y729" s="27"/>
      <c r="Z729" s="27"/>
      <c r="AA729" s="27"/>
      <c r="AB729" s="27"/>
      <c r="AC729" s="29"/>
      <c r="AD729" s="31" t="s">
        <v>1206</v>
      </c>
      <c r="AE729" s="31" t="s">
        <v>44</v>
      </c>
      <c r="AF729" s="26"/>
      <c r="AG729" s="30">
        <f>SUM(F729,H729,J729,L729,N729,P729,R729,U729,W729,Y729,Z729,AA729,AB729)</f>
        <v>0</v>
      </c>
      <c r="AH729" s="30">
        <f t="shared" si="44"/>
        <v>0</v>
      </c>
      <c r="AI729" s="28">
        <f>SUM(G729,I729,K729,M729,O729,Q729,S729,T729,V729,X729)</f>
        <v>0</v>
      </c>
      <c r="AJ729" s="39">
        <f t="shared" si="45"/>
        <v>0</v>
      </c>
      <c r="AK729" s="40">
        <f>YEAR(C729)-YEAR(B729)+1</f>
        <v>2</v>
      </c>
      <c r="AL729" s="40">
        <f t="shared" si="46"/>
        <v>0.6</v>
      </c>
      <c r="AM729" s="39">
        <f>AF729+AH729+AJ729+AL729+AC729</f>
        <v>0.6</v>
      </c>
      <c r="AN729" s="37">
        <f t="shared" si="47"/>
        <v>0.6</v>
      </c>
      <c r="AO729" s="33"/>
    </row>
    <row r="730" spans="1:41" s="8" customFormat="1" ht="15.75" x14ac:dyDescent="0.25">
      <c r="A730" s="23">
        <v>336743</v>
      </c>
      <c r="B730" s="24">
        <v>44827</v>
      </c>
      <c r="C730" s="24">
        <v>45291</v>
      </c>
      <c r="D730" s="25" t="s">
        <v>1416</v>
      </c>
      <c r="F730" s="27"/>
      <c r="G730" s="28"/>
      <c r="H730" s="27"/>
      <c r="I730" s="28"/>
      <c r="J730" s="27"/>
      <c r="K730" s="28"/>
      <c r="L730" s="27"/>
      <c r="M730" s="28"/>
      <c r="N730" s="27"/>
      <c r="O730" s="28"/>
      <c r="P730" s="27"/>
      <c r="Q730" s="28"/>
      <c r="R730" s="27"/>
      <c r="S730" s="28"/>
      <c r="T730" s="28"/>
      <c r="U730" s="27"/>
      <c r="V730" s="28"/>
      <c r="W730" s="27"/>
      <c r="X730" s="28"/>
      <c r="Y730" s="27"/>
      <c r="Z730" s="27"/>
      <c r="AA730" s="27"/>
      <c r="AB730" s="27"/>
      <c r="AC730" s="29"/>
      <c r="AD730" s="31" t="s">
        <v>1414</v>
      </c>
      <c r="AE730" s="31" t="s">
        <v>1415</v>
      </c>
      <c r="AF730" s="26"/>
      <c r="AG730" s="30">
        <f>SUM(F730,H730,J730,L730,N730,P730,R730,U730,W730,Y730,Z730,AA730,AB730)</f>
        <v>0</v>
      </c>
      <c r="AH730" s="30">
        <f t="shared" si="44"/>
        <v>0</v>
      </c>
      <c r="AI730" s="28">
        <f>SUM(G730,I730,K730,M730,O730,Q730,S730,T730,V730,X730)</f>
        <v>0</v>
      </c>
      <c r="AJ730" s="39">
        <f t="shared" si="45"/>
        <v>0</v>
      </c>
      <c r="AK730" s="40">
        <f>YEAR(C730)-YEAR(B730)+1</f>
        <v>2</v>
      </c>
      <c r="AL730" s="40">
        <f t="shared" si="46"/>
        <v>0.6</v>
      </c>
      <c r="AM730" s="39">
        <f>AF730+AH730+AJ730+AL730+AC730</f>
        <v>0.6</v>
      </c>
      <c r="AN730" s="37">
        <f t="shared" si="47"/>
        <v>0.6</v>
      </c>
      <c r="AO730" s="33"/>
    </row>
    <row r="731" spans="1:41" s="8" customFormat="1" ht="15.75" x14ac:dyDescent="0.25">
      <c r="A731" s="23">
        <v>327829</v>
      </c>
      <c r="B731" s="24">
        <v>44689</v>
      </c>
      <c r="C731" s="24">
        <v>45291</v>
      </c>
      <c r="D731" s="25" t="s">
        <v>146</v>
      </c>
      <c r="F731" s="27"/>
      <c r="G731" s="28"/>
      <c r="H731" s="27"/>
      <c r="I731" s="28"/>
      <c r="J731" s="27"/>
      <c r="K731" s="28"/>
      <c r="L731" s="27"/>
      <c r="M731" s="28"/>
      <c r="N731" s="27"/>
      <c r="O731" s="28"/>
      <c r="P731" s="27"/>
      <c r="Q731" s="28"/>
      <c r="R731" s="27"/>
      <c r="S731" s="28"/>
      <c r="T731" s="28"/>
      <c r="U731" s="27"/>
      <c r="V731" s="28"/>
      <c r="W731" s="27"/>
      <c r="X731" s="28"/>
      <c r="Y731" s="27"/>
      <c r="Z731" s="27"/>
      <c r="AA731" s="27"/>
      <c r="AB731" s="27"/>
      <c r="AC731" s="29"/>
      <c r="AD731" s="31" t="s">
        <v>144</v>
      </c>
      <c r="AE731" s="31" t="s">
        <v>145</v>
      </c>
      <c r="AF731" s="26"/>
      <c r="AG731" s="30">
        <f>SUM(F731,H731,J731,L731,N731,P731,R731,U731,W731,Y731,Z731,AA731,AB731)</f>
        <v>0</v>
      </c>
      <c r="AH731" s="30">
        <f t="shared" si="44"/>
        <v>0</v>
      </c>
      <c r="AI731" s="28">
        <f>SUM(G731,I731,K731,M731,O731,Q731,S731,T731,V731,X731)</f>
        <v>0</v>
      </c>
      <c r="AJ731" s="39">
        <f t="shared" si="45"/>
        <v>0</v>
      </c>
      <c r="AK731" s="40">
        <f>YEAR(C731)-YEAR(B731)+1</f>
        <v>2</v>
      </c>
      <c r="AL731" s="40">
        <f t="shared" si="46"/>
        <v>0.6</v>
      </c>
      <c r="AM731" s="39">
        <f>AF731+AH731+AJ731+AL731+AC731</f>
        <v>0.6</v>
      </c>
      <c r="AN731" s="37">
        <f t="shared" si="47"/>
        <v>0.6</v>
      </c>
      <c r="AO731" s="33"/>
    </row>
    <row r="732" spans="1:41" s="8" customFormat="1" ht="15.75" x14ac:dyDescent="0.25">
      <c r="A732" s="23">
        <v>285138</v>
      </c>
      <c r="B732" s="24">
        <v>44757</v>
      </c>
      <c r="C732" s="24">
        <v>45291</v>
      </c>
      <c r="D732" s="25" t="s">
        <v>394</v>
      </c>
      <c r="F732" s="27"/>
      <c r="G732" s="28"/>
      <c r="H732" s="27"/>
      <c r="I732" s="28"/>
      <c r="J732" s="27"/>
      <c r="K732" s="28"/>
      <c r="L732" s="27"/>
      <c r="M732" s="28"/>
      <c r="N732" s="27"/>
      <c r="O732" s="28"/>
      <c r="P732" s="27"/>
      <c r="Q732" s="28"/>
      <c r="R732" s="27"/>
      <c r="S732" s="28"/>
      <c r="T732" s="28"/>
      <c r="U732" s="27"/>
      <c r="V732" s="28"/>
      <c r="W732" s="27"/>
      <c r="X732" s="28"/>
      <c r="Y732" s="27"/>
      <c r="Z732" s="27"/>
      <c r="AA732" s="27"/>
      <c r="AB732" s="27"/>
      <c r="AC732" s="29"/>
      <c r="AD732" s="31" t="s">
        <v>392</v>
      </c>
      <c r="AE732" s="31" t="s">
        <v>393</v>
      </c>
      <c r="AF732" s="26"/>
      <c r="AG732" s="30">
        <f>SUM(F732,H732,J732,L732,N732,P732,R732,U732,W732,Y732,Z732,AA732,AB732)</f>
        <v>0</v>
      </c>
      <c r="AH732" s="30">
        <f t="shared" si="44"/>
        <v>0</v>
      </c>
      <c r="AI732" s="28">
        <f>SUM(G732,I732,K732,M732,O732,Q732,S732,T732,V732,X732)</f>
        <v>0</v>
      </c>
      <c r="AJ732" s="39">
        <f t="shared" si="45"/>
        <v>0</v>
      </c>
      <c r="AK732" s="40">
        <f>YEAR(C732)-YEAR(B732)+1</f>
        <v>2</v>
      </c>
      <c r="AL732" s="40">
        <f t="shared" si="46"/>
        <v>0.6</v>
      </c>
      <c r="AM732" s="39">
        <f>AF732+AH732+AJ732+AL732+AC732</f>
        <v>0.6</v>
      </c>
      <c r="AN732" s="37">
        <f t="shared" si="47"/>
        <v>0.6</v>
      </c>
      <c r="AO732" s="33"/>
    </row>
    <row r="733" spans="1:41" s="8" customFormat="1" ht="15.75" x14ac:dyDescent="0.25">
      <c r="A733" s="23">
        <v>323078</v>
      </c>
      <c r="B733" s="24">
        <v>44588</v>
      </c>
      <c r="C733" s="24">
        <v>45291</v>
      </c>
      <c r="D733" s="25" t="s">
        <v>769</v>
      </c>
      <c r="F733" s="27"/>
      <c r="G733" s="28"/>
      <c r="H733" s="27"/>
      <c r="I733" s="28"/>
      <c r="J733" s="27"/>
      <c r="K733" s="28"/>
      <c r="L733" s="27"/>
      <c r="M733" s="28"/>
      <c r="N733" s="27"/>
      <c r="O733" s="28"/>
      <c r="P733" s="27"/>
      <c r="Q733" s="28"/>
      <c r="R733" s="27"/>
      <c r="S733" s="28"/>
      <c r="T733" s="28"/>
      <c r="U733" s="27"/>
      <c r="V733" s="28"/>
      <c r="W733" s="27"/>
      <c r="X733" s="28"/>
      <c r="Y733" s="27"/>
      <c r="Z733" s="27"/>
      <c r="AA733" s="27"/>
      <c r="AB733" s="27"/>
      <c r="AC733" s="29"/>
      <c r="AD733" s="31" t="s">
        <v>768</v>
      </c>
      <c r="AE733" s="31" t="s">
        <v>3</v>
      </c>
      <c r="AF733" s="26"/>
      <c r="AG733" s="30">
        <f>SUM(F733,H733,J733,L733,N733,P733,R733,U733,W733,Y733,Z733,AA733,AB733)</f>
        <v>0</v>
      </c>
      <c r="AH733" s="30">
        <f t="shared" si="44"/>
        <v>0</v>
      </c>
      <c r="AI733" s="28">
        <f>SUM(G733,I733,K733,M733,O733,Q733,S733,T733,V733,X733)</f>
        <v>0</v>
      </c>
      <c r="AJ733" s="39">
        <f t="shared" si="45"/>
        <v>0</v>
      </c>
      <c r="AK733" s="40">
        <f>YEAR(C733)-YEAR(B733)+1</f>
        <v>2</v>
      </c>
      <c r="AL733" s="40">
        <f t="shared" si="46"/>
        <v>0.6</v>
      </c>
      <c r="AM733" s="39">
        <f>AF733+AH733+AJ733+AL733+AC733</f>
        <v>0.6</v>
      </c>
      <c r="AN733" s="37">
        <f t="shared" si="47"/>
        <v>0.6</v>
      </c>
      <c r="AO733" s="33"/>
    </row>
    <row r="734" spans="1:41" s="8" customFormat="1" ht="15.75" x14ac:dyDescent="0.25">
      <c r="A734" s="23">
        <v>331778</v>
      </c>
      <c r="B734" s="24">
        <v>44740</v>
      </c>
      <c r="C734" s="24">
        <v>45291</v>
      </c>
      <c r="D734" s="25" t="s">
        <v>1166</v>
      </c>
      <c r="F734" s="27"/>
      <c r="G734" s="28"/>
      <c r="H734" s="27"/>
      <c r="I734" s="28"/>
      <c r="J734" s="27"/>
      <c r="K734" s="28"/>
      <c r="L734" s="27"/>
      <c r="M734" s="28"/>
      <c r="N734" s="27"/>
      <c r="O734" s="28"/>
      <c r="P734" s="27"/>
      <c r="Q734" s="28"/>
      <c r="R734" s="27"/>
      <c r="S734" s="28"/>
      <c r="T734" s="28"/>
      <c r="U734" s="27"/>
      <c r="V734" s="28"/>
      <c r="W734" s="27"/>
      <c r="X734" s="28"/>
      <c r="Y734" s="27"/>
      <c r="Z734" s="27"/>
      <c r="AA734" s="27"/>
      <c r="AB734" s="27"/>
      <c r="AC734" s="29"/>
      <c r="AD734" s="31" t="s">
        <v>1163</v>
      </c>
      <c r="AE734" s="31" t="s">
        <v>44</v>
      </c>
      <c r="AF734" s="26"/>
      <c r="AG734" s="30">
        <f>SUM(F734,H734,J734,L734,N734,P734,R734,U734,W734,Y734,Z734,AA734,AB734)</f>
        <v>0</v>
      </c>
      <c r="AH734" s="30">
        <f t="shared" si="44"/>
        <v>0</v>
      </c>
      <c r="AI734" s="28">
        <f>SUM(G734,I734,K734,M734,O734,Q734,S734,T734,V734,X734)</f>
        <v>0</v>
      </c>
      <c r="AJ734" s="39">
        <f t="shared" si="45"/>
        <v>0</v>
      </c>
      <c r="AK734" s="40">
        <f>YEAR(C734)-YEAR(B734)+1</f>
        <v>2</v>
      </c>
      <c r="AL734" s="40">
        <f t="shared" si="46"/>
        <v>0.6</v>
      </c>
      <c r="AM734" s="39">
        <f>AF734+AH734+AJ734+AL734+AC734</f>
        <v>0.6</v>
      </c>
      <c r="AN734" s="37">
        <f t="shared" si="47"/>
        <v>0.6</v>
      </c>
      <c r="AO734" s="33"/>
    </row>
    <row r="735" spans="1:41" s="8" customFormat="1" ht="15.75" x14ac:dyDescent="0.25">
      <c r="A735" s="23">
        <v>327491</v>
      </c>
      <c r="B735" s="24">
        <v>44685</v>
      </c>
      <c r="C735" s="24">
        <v>45291</v>
      </c>
      <c r="D735" s="25" t="s">
        <v>1660</v>
      </c>
      <c r="F735" s="27"/>
      <c r="G735" s="28"/>
      <c r="H735" s="27"/>
      <c r="I735" s="28"/>
      <c r="J735" s="27"/>
      <c r="K735" s="28"/>
      <c r="L735" s="27"/>
      <c r="M735" s="28"/>
      <c r="N735" s="27"/>
      <c r="O735" s="28"/>
      <c r="P735" s="27"/>
      <c r="Q735" s="28"/>
      <c r="R735" s="27"/>
      <c r="S735" s="28"/>
      <c r="T735" s="28"/>
      <c r="U735" s="27"/>
      <c r="V735" s="28"/>
      <c r="W735" s="27"/>
      <c r="X735" s="28"/>
      <c r="Y735" s="27"/>
      <c r="Z735" s="27"/>
      <c r="AA735" s="27"/>
      <c r="AB735" s="27"/>
      <c r="AC735" s="29"/>
      <c r="AD735" s="31" t="s">
        <v>1659</v>
      </c>
      <c r="AE735" s="31" t="s">
        <v>64</v>
      </c>
      <c r="AF735" s="26"/>
      <c r="AG735" s="30">
        <f>SUM(F735,H735,J735,L735,N735,P735,R735,U735,W735,Y735,Z735,AA735,AB735)</f>
        <v>0</v>
      </c>
      <c r="AH735" s="30">
        <f t="shared" si="44"/>
        <v>0</v>
      </c>
      <c r="AI735" s="28">
        <f>SUM(G735,I735,K735,M735,O735,Q735,S735,T735,V735,X735)</f>
        <v>0</v>
      </c>
      <c r="AJ735" s="39">
        <f t="shared" si="45"/>
        <v>0</v>
      </c>
      <c r="AK735" s="40">
        <f>YEAR(C735)-YEAR(B735)+1</f>
        <v>2</v>
      </c>
      <c r="AL735" s="40">
        <f t="shared" si="46"/>
        <v>0.6</v>
      </c>
      <c r="AM735" s="39">
        <f>AF735+AH735+AJ735+AL735+AC735</f>
        <v>0.6</v>
      </c>
      <c r="AN735" s="37">
        <f t="shared" si="47"/>
        <v>0.6</v>
      </c>
      <c r="AO735" s="33"/>
    </row>
    <row r="736" spans="1:41" s="8" customFormat="1" ht="15.75" x14ac:dyDescent="0.25">
      <c r="A736" s="23">
        <v>325550</v>
      </c>
      <c r="B736" s="24">
        <v>44649</v>
      </c>
      <c r="C736" s="24">
        <v>45291</v>
      </c>
      <c r="D736" s="25" t="s">
        <v>32</v>
      </c>
      <c r="F736" s="27"/>
      <c r="G736" s="28"/>
      <c r="H736" s="27"/>
      <c r="I736" s="28"/>
      <c r="J736" s="27"/>
      <c r="K736" s="28"/>
      <c r="L736" s="27"/>
      <c r="M736" s="28"/>
      <c r="N736" s="27"/>
      <c r="O736" s="28"/>
      <c r="P736" s="27"/>
      <c r="Q736" s="28"/>
      <c r="R736" s="27"/>
      <c r="S736" s="28"/>
      <c r="T736" s="28"/>
      <c r="U736" s="27"/>
      <c r="V736" s="28"/>
      <c r="W736" s="27"/>
      <c r="X736" s="28"/>
      <c r="Y736" s="27"/>
      <c r="Z736" s="27"/>
      <c r="AA736" s="27"/>
      <c r="AB736" s="27"/>
      <c r="AC736" s="29"/>
      <c r="AD736" s="31" t="s">
        <v>31</v>
      </c>
      <c r="AE736" s="31" t="s">
        <v>21</v>
      </c>
      <c r="AF736" s="26"/>
      <c r="AG736" s="30">
        <f>SUM(F736,H736,J736,L736,N736,P736,R736,U736,W736,Y736,Z736,AA736,AB736)</f>
        <v>0</v>
      </c>
      <c r="AH736" s="30">
        <f t="shared" si="44"/>
        <v>0</v>
      </c>
      <c r="AI736" s="28">
        <f>SUM(G736,I736,K736,M736,O736,Q736,S736,T736,V736,X736)</f>
        <v>0</v>
      </c>
      <c r="AJ736" s="39">
        <f t="shared" si="45"/>
        <v>0</v>
      </c>
      <c r="AK736" s="40">
        <f>YEAR(C736)-YEAR(B736)+1</f>
        <v>2</v>
      </c>
      <c r="AL736" s="40">
        <f t="shared" si="46"/>
        <v>0.6</v>
      </c>
      <c r="AM736" s="39">
        <f>AF736+AH736+AJ736+AL736+AC736</f>
        <v>0.6</v>
      </c>
      <c r="AN736" s="37">
        <f t="shared" si="47"/>
        <v>0.6</v>
      </c>
      <c r="AO736" s="33"/>
    </row>
    <row r="737" spans="1:41" s="8" customFormat="1" ht="15.75" x14ac:dyDescent="0.25">
      <c r="A737" s="23">
        <v>323363</v>
      </c>
      <c r="B737" s="24">
        <v>44595</v>
      </c>
      <c r="C737" s="24">
        <v>45291</v>
      </c>
      <c r="D737" s="25" t="s">
        <v>56</v>
      </c>
      <c r="F737" s="27"/>
      <c r="G737" s="28"/>
      <c r="H737" s="27"/>
      <c r="I737" s="28"/>
      <c r="J737" s="27"/>
      <c r="K737" s="28"/>
      <c r="L737" s="27"/>
      <c r="M737" s="28"/>
      <c r="N737" s="27"/>
      <c r="O737" s="28"/>
      <c r="P737" s="27"/>
      <c r="Q737" s="28"/>
      <c r="R737" s="27"/>
      <c r="S737" s="28"/>
      <c r="T737" s="28"/>
      <c r="U737" s="27"/>
      <c r="V737" s="28"/>
      <c r="W737" s="27"/>
      <c r="X737" s="28"/>
      <c r="Y737" s="27"/>
      <c r="Z737" s="27"/>
      <c r="AA737" s="27"/>
      <c r="AB737" s="27"/>
      <c r="AC737" s="29"/>
      <c r="AD737" s="31" t="s">
        <v>54</v>
      </c>
      <c r="AE737" s="31" t="s">
        <v>3</v>
      </c>
      <c r="AF737" s="26"/>
      <c r="AG737" s="30">
        <f>SUM(F737,H737,J737,L737,N737,P737,R737,U737,W737,Y737,Z737,AA737,AB737)</f>
        <v>0</v>
      </c>
      <c r="AH737" s="30">
        <f t="shared" si="44"/>
        <v>0</v>
      </c>
      <c r="AI737" s="28">
        <f>SUM(G737,I737,K737,M737,O737,Q737,S737,T737,V737,X737)</f>
        <v>0</v>
      </c>
      <c r="AJ737" s="39">
        <f t="shared" si="45"/>
        <v>0</v>
      </c>
      <c r="AK737" s="40">
        <f>YEAR(C737)-YEAR(B737)+1</f>
        <v>2</v>
      </c>
      <c r="AL737" s="40">
        <f t="shared" si="46"/>
        <v>0.6</v>
      </c>
      <c r="AM737" s="39">
        <f>AF737+AH737+AJ737+AL737+AC737</f>
        <v>0.6</v>
      </c>
      <c r="AN737" s="37">
        <f t="shared" si="47"/>
        <v>0.6</v>
      </c>
      <c r="AO737" s="33"/>
    </row>
    <row r="738" spans="1:41" s="8" customFormat="1" ht="15.75" x14ac:dyDescent="0.25">
      <c r="A738" s="23">
        <v>336214</v>
      </c>
      <c r="B738" s="24">
        <v>44812</v>
      </c>
      <c r="C738" s="24">
        <v>45291</v>
      </c>
      <c r="D738" s="25" t="s">
        <v>82</v>
      </c>
      <c r="F738" s="27"/>
      <c r="G738" s="28"/>
      <c r="H738" s="27"/>
      <c r="I738" s="28"/>
      <c r="J738" s="27"/>
      <c r="K738" s="28"/>
      <c r="L738" s="27"/>
      <c r="M738" s="28"/>
      <c r="N738" s="27"/>
      <c r="O738" s="28"/>
      <c r="P738" s="27"/>
      <c r="Q738" s="28"/>
      <c r="R738" s="27"/>
      <c r="S738" s="28"/>
      <c r="T738" s="28"/>
      <c r="U738" s="27"/>
      <c r="V738" s="28"/>
      <c r="W738" s="27"/>
      <c r="X738" s="28"/>
      <c r="Y738" s="27"/>
      <c r="Z738" s="27"/>
      <c r="AA738" s="27"/>
      <c r="AB738" s="27"/>
      <c r="AC738" s="29"/>
      <c r="AD738" s="31" t="s">
        <v>80</v>
      </c>
      <c r="AE738" s="31" t="s">
        <v>81</v>
      </c>
      <c r="AF738" s="26"/>
      <c r="AG738" s="30">
        <f>SUM(F738,H738,J738,L738,N738,P738,R738,U738,W738,Y738,Z738,AA738,AB738)</f>
        <v>0</v>
      </c>
      <c r="AH738" s="30">
        <f t="shared" si="44"/>
        <v>0</v>
      </c>
      <c r="AI738" s="28">
        <f>SUM(G738,I738,K738,M738,O738,Q738,S738,T738,V738,X738)</f>
        <v>0</v>
      </c>
      <c r="AJ738" s="39">
        <f t="shared" si="45"/>
        <v>0</v>
      </c>
      <c r="AK738" s="40">
        <f>YEAR(C738)-YEAR(B738)+1</f>
        <v>2</v>
      </c>
      <c r="AL738" s="40">
        <f t="shared" si="46"/>
        <v>0.6</v>
      </c>
      <c r="AM738" s="39">
        <f>AF738+AH738+AJ738+AL738+AC738</f>
        <v>0.6</v>
      </c>
      <c r="AN738" s="37">
        <f t="shared" si="47"/>
        <v>0.6</v>
      </c>
      <c r="AO738" s="33"/>
    </row>
    <row r="739" spans="1:41" s="8" customFormat="1" ht="15.75" x14ac:dyDescent="0.25">
      <c r="A739" s="23">
        <v>336335</v>
      </c>
      <c r="B739" s="24">
        <v>44815</v>
      </c>
      <c r="C739" s="24">
        <v>45291</v>
      </c>
      <c r="D739" s="25" t="s">
        <v>152</v>
      </c>
      <c r="F739" s="27"/>
      <c r="G739" s="28"/>
      <c r="H739" s="27"/>
      <c r="I739" s="28"/>
      <c r="J739" s="27"/>
      <c r="K739" s="28"/>
      <c r="L739" s="27"/>
      <c r="M739" s="28"/>
      <c r="N739" s="27"/>
      <c r="O739" s="28"/>
      <c r="P739" s="27"/>
      <c r="Q739" s="28"/>
      <c r="R739" s="27"/>
      <c r="S739" s="28"/>
      <c r="T739" s="28"/>
      <c r="U739" s="27"/>
      <c r="V739" s="28"/>
      <c r="W739" s="27"/>
      <c r="X739" s="28"/>
      <c r="Y739" s="27"/>
      <c r="Z739" s="27"/>
      <c r="AA739" s="27"/>
      <c r="AB739" s="27"/>
      <c r="AC739" s="29"/>
      <c r="AD739" s="31" t="s">
        <v>150</v>
      </c>
      <c r="AE739" s="31" t="s">
        <v>151</v>
      </c>
      <c r="AF739" s="26"/>
      <c r="AG739" s="30">
        <f>SUM(F739,H739,J739,L739,N739,P739,R739,U739,W739,Y739,Z739,AA739,AB739)</f>
        <v>0</v>
      </c>
      <c r="AH739" s="30">
        <f t="shared" si="44"/>
        <v>0</v>
      </c>
      <c r="AI739" s="28">
        <f>SUM(G739,I739,K739,M739,O739,Q739,S739,T739,V739,X739)</f>
        <v>0</v>
      </c>
      <c r="AJ739" s="39">
        <f t="shared" si="45"/>
        <v>0</v>
      </c>
      <c r="AK739" s="40">
        <f>YEAR(C739)-YEAR(B739)+1</f>
        <v>2</v>
      </c>
      <c r="AL739" s="40">
        <f t="shared" si="46"/>
        <v>0.6</v>
      </c>
      <c r="AM739" s="39">
        <f>AF739+AH739+AJ739+AL739+AC739</f>
        <v>0.6</v>
      </c>
      <c r="AN739" s="37">
        <f t="shared" si="47"/>
        <v>0.6</v>
      </c>
      <c r="AO739" s="33"/>
    </row>
    <row r="740" spans="1:41" s="8" customFormat="1" ht="15.75" x14ac:dyDescent="0.25">
      <c r="A740" s="23">
        <v>322950</v>
      </c>
      <c r="B740" s="24">
        <v>44586</v>
      </c>
      <c r="C740" s="24">
        <v>45291</v>
      </c>
      <c r="D740" s="25" t="s">
        <v>161</v>
      </c>
      <c r="F740" s="27"/>
      <c r="G740" s="28"/>
      <c r="H740" s="27"/>
      <c r="I740" s="28"/>
      <c r="J740" s="27"/>
      <c r="K740" s="28"/>
      <c r="L740" s="27"/>
      <c r="M740" s="28"/>
      <c r="N740" s="27"/>
      <c r="O740" s="28"/>
      <c r="P740" s="27"/>
      <c r="Q740" s="28"/>
      <c r="R740" s="27"/>
      <c r="S740" s="28"/>
      <c r="T740" s="28"/>
      <c r="U740" s="27"/>
      <c r="V740" s="28"/>
      <c r="W740" s="27"/>
      <c r="X740" s="28"/>
      <c r="Y740" s="27"/>
      <c r="Z740" s="27"/>
      <c r="AA740" s="27"/>
      <c r="AB740" s="27"/>
      <c r="AC740" s="29"/>
      <c r="AD740" s="31" t="s">
        <v>159</v>
      </c>
      <c r="AE740" s="31" t="s">
        <v>160</v>
      </c>
      <c r="AF740" s="26"/>
      <c r="AG740" s="30">
        <f>SUM(F740,H740,J740,L740,N740,P740,R740,U740,W740,Y740,Z740,AA740,AB740)</f>
        <v>0</v>
      </c>
      <c r="AH740" s="30">
        <f t="shared" si="44"/>
        <v>0</v>
      </c>
      <c r="AI740" s="28">
        <f>SUM(G740,I740,K740,M740,O740,Q740,S740,T740,V740,X740)</f>
        <v>0</v>
      </c>
      <c r="AJ740" s="39">
        <f t="shared" si="45"/>
        <v>0</v>
      </c>
      <c r="AK740" s="40">
        <f>YEAR(C740)-YEAR(B740)+1</f>
        <v>2</v>
      </c>
      <c r="AL740" s="40">
        <f t="shared" si="46"/>
        <v>0.6</v>
      </c>
      <c r="AM740" s="39">
        <f>AF740+AH740+AJ740+AL740+AC740</f>
        <v>0.6</v>
      </c>
      <c r="AN740" s="37">
        <f t="shared" si="47"/>
        <v>0.6</v>
      </c>
      <c r="AO740" s="33"/>
    </row>
    <row r="741" spans="1:41" s="8" customFormat="1" ht="15.75" x14ac:dyDescent="0.25">
      <c r="A741" s="23">
        <v>323165</v>
      </c>
      <c r="B741" s="24">
        <v>44590</v>
      </c>
      <c r="C741" s="24">
        <v>45291</v>
      </c>
      <c r="D741" s="25" t="s">
        <v>178</v>
      </c>
      <c r="F741" s="27"/>
      <c r="G741" s="28"/>
      <c r="H741" s="27"/>
      <c r="I741" s="28"/>
      <c r="J741" s="27"/>
      <c r="K741" s="28"/>
      <c r="L741" s="27"/>
      <c r="M741" s="28"/>
      <c r="N741" s="27"/>
      <c r="O741" s="28"/>
      <c r="P741" s="27"/>
      <c r="Q741" s="28"/>
      <c r="R741" s="27"/>
      <c r="S741" s="28"/>
      <c r="T741" s="28"/>
      <c r="U741" s="27"/>
      <c r="V741" s="28"/>
      <c r="W741" s="27"/>
      <c r="X741" s="28"/>
      <c r="Y741" s="27"/>
      <c r="Z741" s="27"/>
      <c r="AA741" s="27"/>
      <c r="AB741" s="27"/>
      <c r="AC741" s="29"/>
      <c r="AD741" s="31" t="s">
        <v>176</v>
      </c>
      <c r="AE741" s="31" t="s">
        <v>177</v>
      </c>
      <c r="AF741" s="26"/>
      <c r="AG741" s="30">
        <f>SUM(F741,H741,J741,L741,N741,P741,R741,U741,W741,Y741,Z741,AA741,AB741)</f>
        <v>0</v>
      </c>
      <c r="AH741" s="30">
        <f t="shared" si="44"/>
        <v>0</v>
      </c>
      <c r="AI741" s="28">
        <f>SUM(G741,I741,K741,M741,O741,Q741,S741,T741,V741,X741)</f>
        <v>0</v>
      </c>
      <c r="AJ741" s="39">
        <f t="shared" si="45"/>
        <v>0</v>
      </c>
      <c r="AK741" s="40">
        <f>YEAR(C741)-YEAR(B741)+1</f>
        <v>2</v>
      </c>
      <c r="AL741" s="40">
        <f t="shared" si="46"/>
        <v>0.6</v>
      </c>
      <c r="AM741" s="39">
        <f>AF741+AH741+AJ741+AL741+AC741</f>
        <v>0.6</v>
      </c>
      <c r="AN741" s="37">
        <f t="shared" si="47"/>
        <v>0.6</v>
      </c>
      <c r="AO741" s="33"/>
    </row>
    <row r="742" spans="1:41" s="8" customFormat="1" ht="15.75" x14ac:dyDescent="0.25">
      <c r="A742" s="23">
        <v>330867</v>
      </c>
      <c r="B742" s="24">
        <v>44726</v>
      </c>
      <c r="C742" s="24">
        <v>45291</v>
      </c>
      <c r="D742" s="25" t="s">
        <v>180</v>
      </c>
      <c r="F742" s="27"/>
      <c r="G742" s="28"/>
      <c r="H742" s="27"/>
      <c r="I742" s="28"/>
      <c r="J742" s="27"/>
      <c r="K742" s="28"/>
      <c r="L742" s="27"/>
      <c r="M742" s="28"/>
      <c r="N742" s="27"/>
      <c r="O742" s="28"/>
      <c r="P742" s="27"/>
      <c r="Q742" s="28"/>
      <c r="R742" s="27"/>
      <c r="S742" s="28"/>
      <c r="T742" s="28"/>
      <c r="U742" s="27"/>
      <c r="V742" s="28"/>
      <c r="W742" s="27"/>
      <c r="X742" s="28"/>
      <c r="Y742" s="27"/>
      <c r="Z742" s="27"/>
      <c r="AA742" s="27"/>
      <c r="AB742" s="27"/>
      <c r="AC742" s="29"/>
      <c r="AD742" s="31" t="s">
        <v>179</v>
      </c>
      <c r="AE742" s="31" t="s">
        <v>130</v>
      </c>
      <c r="AF742" s="26"/>
      <c r="AG742" s="30">
        <f>SUM(F742,H742,J742,L742,N742,P742,R742,U742,W742,Y742,Z742,AA742,AB742)</f>
        <v>0</v>
      </c>
      <c r="AH742" s="30">
        <f t="shared" si="44"/>
        <v>0</v>
      </c>
      <c r="AI742" s="28">
        <f>SUM(G742,I742,K742,M742,O742,Q742,S742,T742,V742,X742)</f>
        <v>0</v>
      </c>
      <c r="AJ742" s="39">
        <f t="shared" si="45"/>
        <v>0</v>
      </c>
      <c r="AK742" s="40">
        <f>YEAR(C742)-YEAR(B742)+1</f>
        <v>2</v>
      </c>
      <c r="AL742" s="40">
        <f t="shared" si="46"/>
        <v>0.6</v>
      </c>
      <c r="AM742" s="39">
        <f>AF742+AH742+AJ742+AL742+AC742</f>
        <v>0.6</v>
      </c>
      <c r="AN742" s="37">
        <f t="shared" si="47"/>
        <v>0.6</v>
      </c>
      <c r="AO742" s="33"/>
    </row>
    <row r="743" spans="1:41" s="8" customFormat="1" ht="15.75" x14ac:dyDescent="0.25">
      <c r="A743" s="23">
        <v>330210</v>
      </c>
      <c r="B743" s="24">
        <v>44716</v>
      </c>
      <c r="C743" s="24">
        <v>45291</v>
      </c>
      <c r="D743" s="25" t="s">
        <v>223</v>
      </c>
      <c r="F743" s="27"/>
      <c r="G743" s="28"/>
      <c r="H743" s="27"/>
      <c r="I743" s="28"/>
      <c r="J743" s="27"/>
      <c r="K743" s="28"/>
      <c r="L743" s="27"/>
      <c r="M743" s="28"/>
      <c r="N743" s="27"/>
      <c r="O743" s="28"/>
      <c r="P743" s="27"/>
      <c r="Q743" s="28"/>
      <c r="R743" s="27"/>
      <c r="S743" s="28"/>
      <c r="T743" s="28"/>
      <c r="U743" s="27"/>
      <c r="V743" s="28"/>
      <c r="W743" s="27"/>
      <c r="X743" s="28"/>
      <c r="Y743" s="27"/>
      <c r="Z743" s="27"/>
      <c r="AA743" s="27"/>
      <c r="AB743" s="27"/>
      <c r="AC743" s="29"/>
      <c r="AD743" s="31" t="s">
        <v>222</v>
      </c>
      <c r="AE743" s="31" t="s">
        <v>210</v>
      </c>
      <c r="AF743" s="26"/>
      <c r="AG743" s="30">
        <f>SUM(F743,H743,J743,L743,N743,P743,R743,U743,W743,Y743,Z743,AA743,AB743)</f>
        <v>0</v>
      </c>
      <c r="AH743" s="30">
        <f t="shared" si="44"/>
        <v>0</v>
      </c>
      <c r="AI743" s="28">
        <f>SUM(G743,I743,K743,M743,O743,Q743,S743,T743,V743,X743)</f>
        <v>0</v>
      </c>
      <c r="AJ743" s="39">
        <f t="shared" si="45"/>
        <v>0</v>
      </c>
      <c r="AK743" s="40">
        <f>YEAR(C743)-YEAR(B743)+1</f>
        <v>2</v>
      </c>
      <c r="AL743" s="40">
        <f t="shared" si="46"/>
        <v>0.6</v>
      </c>
      <c r="AM743" s="39">
        <f>AF743+AH743+AJ743+AL743+AC743</f>
        <v>0.6</v>
      </c>
      <c r="AN743" s="37">
        <f t="shared" si="47"/>
        <v>0.6</v>
      </c>
      <c r="AO743" s="33"/>
    </row>
    <row r="744" spans="1:41" s="8" customFormat="1" ht="15.75" x14ac:dyDescent="0.25">
      <c r="A744" s="23">
        <v>331953</v>
      </c>
      <c r="B744" s="24">
        <v>44742</v>
      </c>
      <c r="C744" s="24">
        <v>45291</v>
      </c>
      <c r="D744" s="25" t="s">
        <v>308</v>
      </c>
      <c r="F744" s="27"/>
      <c r="G744" s="28"/>
      <c r="H744" s="27"/>
      <c r="I744" s="28"/>
      <c r="J744" s="27"/>
      <c r="K744" s="28"/>
      <c r="L744" s="27"/>
      <c r="M744" s="28"/>
      <c r="N744" s="27"/>
      <c r="O744" s="28"/>
      <c r="P744" s="27"/>
      <c r="Q744" s="28"/>
      <c r="R744" s="27"/>
      <c r="S744" s="28"/>
      <c r="T744" s="28"/>
      <c r="U744" s="27"/>
      <c r="V744" s="28"/>
      <c r="W744" s="27"/>
      <c r="X744" s="28"/>
      <c r="Y744" s="27"/>
      <c r="Z744" s="27"/>
      <c r="AA744" s="27"/>
      <c r="AB744" s="27"/>
      <c r="AC744" s="29"/>
      <c r="AD744" s="31" t="s">
        <v>307</v>
      </c>
      <c r="AE744" s="31" t="s">
        <v>18</v>
      </c>
      <c r="AF744" s="26"/>
      <c r="AG744" s="30">
        <f>SUM(F744,H744,J744,L744,N744,P744,R744,U744,W744,Y744,Z744,AA744,AB744)</f>
        <v>0</v>
      </c>
      <c r="AH744" s="30">
        <f t="shared" si="44"/>
        <v>0</v>
      </c>
      <c r="AI744" s="28">
        <f>SUM(G744,I744,K744,M744,O744,Q744,S744,T744,V744,X744)</f>
        <v>0</v>
      </c>
      <c r="AJ744" s="39">
        <f t="shared" si="45"/>
        <v>0</v>
      </c>
      <c r="AK744" s="40">
        <f>YEAR(C744)-YEAR(B744)+1</f>
        <v>2</v>
      </c>
      <c r="AL744" s="40">
        <f t="shared" si="46"/>
        <v>0.6</v>
      </c>
      <c r="AM744" s="39">
        <f>AF744+AH744+AJ744+AL744+AC744</f>
        <v>0.6</v>
      </c>
      <c r="AN744" s="37">
        <f t="shared" si="47"/>
        <v>0.6</v>
      </c>
      <c r="AO744" s="33"/>
    </row>
    <row r="745" spans="1:41" s="8" customFormat="1" ht="15.75" x14ac:dyDescent="0.25">
      <c r="A745" s="23">
        <v>331952</v>
      </c>
      <c r="B745" s="24">
        <v>44742</v>
      </c>
      <c r="C745" s="24">
        <v>45291</v>
      </c>
      <c r="D745" s="25" t="s">
        <v>311</v>
      </c>
      <c r="F745" s="27"/>
      <c r="G745" s="28"/>
      <c r="H745" s="27"/>
      <c r="I745" s="28"/>
      <c r="J745" s="27"/>
      <c r="K745" s="28"/>
      <c r="L745" s="27"/>
      <c r="M745" s="28"/>
      <c r="N745" s="27"/>
      <c r="O745" s="28"/>
      <c r="P745" s="27"/>
      <c r="Q745" s="28"/>
      <c r="R745" s="27"/>
      <c r="S745" s="28"/>
      <c r="T745" s="28"/>
      <c r="U745" s="27"/>
      <c r="V745" s="28"/>
      <c r="W745" s="27"/>
      <c r="X745" s="28"/>
      <c r="Y745" s="27"/>
      <c r="Z745" s="27"/>
      <c r="AA745" s="27"/>
      <c r="AB745" s="27"/>
      <c r="AC745" s="29"/>
      <c r="AD745" s="31" t="s">
        <v>307</v>
      </c>
      <c r="AE745" s="31" t="s">
        <v>310</v>
      </c>
      <c r="AF745" s="26"/>
      <c r="AG745" s="30">
        <f>SUM(F745,H745,J745,L745,N745,P745,R745,U745,W745,Y745,Z745,AA745,AB745)</f>
        <v>0</v>
      </c>
      <c r="AH745" s="30">
        <f t="shared" si="44"/>
        <v>0</v>
      </c>
      <c r="AI745" s="28">
        <f>SUM(G745,I745,K745,M745,O745,Q745,S745,T745,V745,X745)</f>
        <v>0</v>
      </c>
      <c r="AJ745" s="39">
        <f t="shared" si="45"/>
        <v>0</v>
      </c>
      <c r="AK745" s="40">
        <f>YEAR(C745)-YEAR(B745)+1</f>
        <v>2</v>
      </c>
      <c r="AL745" s="40">
        <f t="shared" si="46"/>
        <v>0.6</v>
      </c>
      <c r="AM745" s="39">
        <f>AF745+AH745+AJ745+AL745+AC745</f>
        <v>0.6</v>
      </c>
      <c r="AN745" s="37">
        <f t="shared" si="47"/>
        <v>0.6</v>
      </c>
      <c r="AO745" s="33"/>
    </row>
    <row r="746" spans="1:41" s="8" customFormat="1" ht="15.75" x14ac:dyDescent="0.25">
      <c r="A746" s="23">
        <v>324875</v>
      </c>
      <c r="B746" s="24">
        <v>44636</v>
      </c>
      <c r="C746" s="24">
        <v>45291</v>
      </c>
      <c r="D746" s="25" t="s">
        <v>346</v>
      </c>
      <c r="F746" s="27"/>
      <c r="G746" s="28"/>
      <c r="H746" s="27"/>
      <c r="I746" s="28"/>
      <c r="J746" s="27"/>
      <c r="K746" s="28"/>
      <c r="L746" s="27"/>
      <c r="M746" s="28"/>
      <c r="N746" s="27"/>
      <c r="O746" s="28"/>
      <c r="P746" s="27"/>
      <c r="Q746" s="28"/>
      <c r="R746" s="27"/>
      <c r="S746" s="28"/>
      <c r="T746" s="28"/>
      <c r="U746" s="27"/>
      <c r="V746" s="28"/>
      <c r="W746" s="27"/>
      <c r="X746" s="28"/>
      <c r="Y746" s="27"/>
      <c r="Z746" s="27"/>
      <c r="AA746" s="27"/>
      <c r="AB746" s="27"/>
      <c r="AC746" s="29"/>
      <c r="AD746" s="31" t="s">
        <v>344</v>
      </c>
      <c r="AE746" s="31" t="s">
        <v>345</v>
      </c>
      <c r="AF746" s="26"/>
      <c r="AG746" s="30">
        <f>SUM(F746,H746,J746,L746,N746,P746,R746,U746,W746,Y746,Z746,AA746,AB746)</f>
        <v>0</v>
      </c>
      <c r="AH746" s="30">
        <f t="shared" si="44"/>
        <v>0</v>
      </c>
      <c r="AI746" s="28">
        <f>SUM(G746,I746,K746,M746,O746,Q746,S746,T746,V746,X746)</f>
        <v>0</v>
      </c>
      <c r="AJ746" s="39">
        <f t="shared" si="45"/>
        <v>0</v>
      </c>
      <c r="AK746" s="40">
        <f>YEAR(C746)-YEAR(B746)+1</f>
        <v>2</v>
      </c>
      <c r="AL746" s="40">
        <f t="shared" si="46"/>
        <v>0.6</v>
      </c>
      <c r="AM746" s="39">
        <f>AF746+AH746+AJ746+AL746+AC746</f>
        <v>0.6</v>
      </c>
      <c r="AN746" s="37">
        <f t="shared" si="47"/>
        <v>0.6</v>
      </c>
      <c r="AO746" s="33"/>
    </row>
    <row r="747" spans="1:41" s="8" customFormat="1" ht="15.75" x14ac:dyDescent="0.25">
      <c r="A747" s="23">
        <v>323183</v>
      </c>
      <c r="B747" s="24">
        <v>44591</v>
      </c>
      <c r="C747" s="24">
        <v>45291</v>
      </c>
      <c r="D747" s="25" t="s">
        <v>351</v>
      </c>
      <c r="F747" s="27"/>
      <c r="G747" s="28"/>
      <c r="H747" s="27"/>
      <c r="I747" s="28"/>
      <c r="J747" s="27"/>
      <c r="K747" s="28"/>
      <c r="L747" s="27"/>
      <c r="M747" s="28"/>
      <c r="N747" s="27"/>
      <c r="O747" s="28"/>
      <c r="P747" s="27"/>
      <c r="Q747" s="28"/>
      <c r="R747" s="27"/>
      <c r="S747" s="28"/>
      <c r="T747" s="28"/>
      <c r="U747" s="27"/>
      <c r="V747" s="28"/>
      <c r="W747" s="27"/>
      <c r="X747" s="28"/>
      <c r="Y747" s="27"/>
      <c r="Z747" s="27"/>
      <c r="AA747" s="27"/>
      <c r="AB747" s="27"/>
      <c r="AC747" s="29"/>
      <c r="AD747" s="31" t="s">
        <v>349</v>
      </c>
      <c r="AE747" s="31" t="s">
        <v>350</v>
      </c>
      <c r="AF747" s="26"/>
      <c r="AG747" s="30">
        <f>SUM(F747,H747,J747,L747,N747,P747,R747,U747,W747,Y747,Z747,AA747,AB747)</f>
        <v>0</v>
      </c>
      <c r="AH747" s="30">
        <f t="shared" si="44"/>
        <v>0</v>
      </c>
      <c r="AI747" s="28">
        <f>SUM(G747,I747,K747,M747,O747,Q747,S747,T747,V747,X747)</f>
        <v>0</v>
      </c>
      <c r="AJ747" s="39">
        <f t="shared" si="45"/>
        <v>0</v>
      </c>
      <c r="AK747" s="40">
        <f>YEAR(C747)-YEAR(B747)+1</f>
        <v>2</v>
      </c>
      <c r="AL747" s="40">
        <f t="shared" si="46"/>
        <v>0.6</v>
      </c>
      <c r="AM747" s="39">
        <f>AF747+AH747+AJ747+AL747+AC747</f>
        <v>0.6</v>
      </c>
      <c r="AN747" s="37">
        <f t="shared" si="47"/>
        <v>0.6</v>
      </c>
      <c r="AO747" s="33"/>
    </row>
    <row r="748" spans="1:41" s="8" customFormat="1" ht="15.75" x14ac:dyDescent="0.25">
      <c r="A748" s="23">
        <v>323164</v>
      </c>
      <c r="B748" s="24">
        <v>44590</v>
      </c>
      <c r="C748" s="24">
        <v>45291</v>
      </c>
      <c r="D748" s="25" t="s">
        <v>412</v>
      </c>
      <c r="F748" s="27"/>
      <c r="G748" s="28"/>
      <c r="H748" s="27"/>
      <c r="I748" s="28"/>
      <c r="J748" s="27"/>
      <c r="K748" s="28"/>
      <c r="L748" s="27"/>
      <c r="M748" s="28"/>
      <c r="N748" s="27"/>
      <c r="O748" s="28"/>
      <c r="P748" s="27"/>
      <c r="Q748" s="28"/>
      <c r="R748" s="27"/>
      <c r="S748" s="28"/>
      <c r="T748" s="28"/>
      <c r="U748" s="27"/>
      <c r="V748" s="28"/>
      <c r="W748" s="27"/>
      <c r="X748" s="28"/>
      <c r="Y748" s="27"/>
      <c r="Z748" s="27"/>
      <c r="AA748" s="27"/>
      <c r="AB748" s="27"/>
      <c r="AC748" s="29"/>
      <c r="AD748" s="31" t="s">
        <v>410</v>
      </c>
      <c r="AE748" s="31" t="s">
        <v>411</v>
      </c>
      <c r="AF748" s="26"/>
      <c r="AG748" s="30">
        <f>SUM(F748,H748,J748,L748,N748,P748,R748,U748,W748,Y748,Z748,AA748,AB748)</f>
        <v>0</v>
      </c>
      <c r="AH748" s="30">
        <f t="shared" si="44"/>
        <v>0</v>
      </c>
      <c r="AI748" s="28">
        <f>SUM(G748,I748,K748,M748,O748,Q748,S748,T748,V748,X748)</f>
        <v>0</v>
      </c>
      <c r="AJ748" s="39">
        <f t="shared" si="45"/>
        <v>0</v>
      </c>
      <c r="AK748" s="40">
        <f>YEAR(C748)-YEAR(B748)+1</f>
        <v>2</v>
      </c>
      <c r="AL748" s="40">
        <f t="shared" si="46"/>
        <v>0.6</v>
      </c>
      <c r="AM748" s="39">
        <f>AF748+AH748+AJ748+AL748+AC748</f>
        <v>0.6</v>
      </c>
      <c r="AN748" s="37">
        <f t="shared" si="47"/>
        <v>0.6</v>
      </c>
      <c r="AO748" s="33"/>
    </row>
    <row r="749" spans="1:41" s="8" customFormat="1" ht="15.75" x14ac:dyDescent="0.25">
      <c r="A749" s="23">
        <v>240190</v>
      </c>
      <c r="B749" s="24">
        <v>44714</v>
      </c>
      <c r="C749" s="24">
        <v>45291</v>
      </c>
      <c r="D749" s="25" t="s">
        <v>444</v>
      </c>
      <c r="F749" s="27"/>
      <c r="G749" s="28"/>
      <c r="H749" s="27"/>
      <c r="I749" s="28"/>
      <c r="J749" s="27"/>
      <c r="K749" s="28"/>
      <c r="L749" s="27"/>
      <c r="M749" s="28"/>
      <c r="N749" s="27"/>
      <c r="O749" s="28"/>
      <c r="P749" s="27"/>
      <c r="Q749" s="28"/>
      <c r="R749" s="27"/>
      <c r="S749" s="28"/>
      <c r="T749" s="28"/>
      <c r="U749" s="27"/>
      <c r="V749" s="28"/>
      <c r="W749" s="27"/>
      <c r="X749" s="28"/>
      <c r="Y749" s="27"/>
      <c r="Z749" s="27"/>
      <c r="AA749" s="27"/>
      <c r="AB749" s="27"/>
      <c r="AC749" s="29"/>
      <c r="AD749" s="31" t="s">
        <v>441</v>
      </c>
      <c r="AE749" s="31" t="s">
        <v>443</v>
      </c>
      <c r="AF749" s="26"/>
      <c r="AG749" s="30">
        <f>SUM(F749,H749,J749,L749,N749,P749,R749,U749,W749,Y749,Z749,AA749,AB749)</f>
        <v>0</v>
      </c>
      <c r="AH749" s="30">
        <f t="shared" si="44"/>
        <v>0</v>
      </c>
      <c r="AI749" s="28">
        <f>SUM(G749,I749,K749,M749,O749,Q749,S749,T749,V749,X749)</f>
        <v>0</v>
      </c>
      <c r="AJ749" s="39">
        <f t="shared" si="45"/>
        <v>0</v>
      </c>
      <c r="AK749" s="40">
        <f>YEAR(C749)-YEAR(B749)+1</f>
        <v>2</v>
      </c>
      <c r="AL749" s="40">
        <f t="shared" si="46"/>
        <v>0.6</v>
      </c>
      <c r="AM749" s="39">
        <f>AF749+AH749+AJ749+AL749+AC749</f>
        <v>0.6</v>
      </c>
      <c r="AN749" s="37">
        <f t="shared" si="47"/>
        <v>0.6</v>
      </c>
      <c r="AO749" s="33"/>
    </row>
    <row r="750" spans="1:41" s="8" customFormat="1" ht="15.75" x14ac:dyDescent="0.25">
      <c r="A750" s="23">
        <v>322837</v>
      </c>
      <c r="B750" s="24">
        <v>44581</v>
      </c>
      <c r="C750" s="24">
        <v>45291</v>
      </c>
      <c r="D750" s="25" t="s">
        <v>450</v>
      </c>
      <c r="F750" s="27"/>
      <c r="G750" s="28"/>
      <c r="H750" s="27"/>
      <c r="I750" s="28"/>
      <c r="J750" s="27"/>
      <c r="K750" s="28"/>
      <c r="L750" s="27"/>
      <c r="M750" s="28"/>
      <c r="N750" s="27"/>
      <c r="O750" s="28"/>
      <c r="P750" s="27"/>
      <c r="Q750" s="28"/>
      <c r="R750" s="27"/>
      <c r="S750" s="28"/>
      <c r="T750" s="28"/>
      <c r="U750" s="27"/>
      <c r="V750" s="28"/>
      <c r="W750" s="27"/>
      <c r="X750" s="28"/>
      <c r="Y750" s="27"/>
      <c r="Z750" s="27"/>
      <c r="AA750" s="27"/>
      <c r="AB750" s="27"/>
      <c r="AC750" s="29"/>
      <c r="AD750" s="31" t="s">
        <v>449</v>
      </c>
      <c r="AE750" s="31" t="s">
        <v>44</v>
      </c>
      <c r="AF750" s="26"/>
      <c r="AG750" s="30">
        <f>SUM(F750,H750,J750,L750,N750,P750,R750,U750,W750,Y750,Z750,AA750,AB750)</f>
        <v>0</v>
      </c>
      <c r="AH750" s="30">
        <f t="shared" si="44"/>
        <v>0</v>
      </c>
      <c r="AI750" s="28">
        <f>SUM(G750,I750,K750,M750,O750,Q750,S750,T750,V750,X750)</f>
        <v>0</v>
      </c>
      <c r="AJ750" s="39">
        <f t="shared" si="45"/>
        <v>0</v>
      </c>
      <c r="AK750" s="40">
        <f>YEAR(C750)-YEAR(B750)+1</f>
        <v>2</v>
      </c>
      <c r="AL750" s="40">
        <f t="shared" si="46"/>
        <v>0.6</v>
      </c>
      <c r="AM750" s="39">
        <f>AF750+AH750+AJ750+AL750+AC750</f>
        <v>0.6</v>
      </c>
      <c r="AN750" s="37">
        <f t="shared" si="47"/>
        <v>0.6</v>
      </c>
      <c r="AO750" s="33"/>
    </row>
    <row r="751" spans="1:41" s="8" customFormat="1" ht="15.75" x14ac:dyDescent="0.25">
      <c r="A751" s="23">
        <v>327785</v>
      </c>
      <c r="B751" s="24">
        <v>44688</v>
      </c>
      <c r="C751" s="24">
        <v>45291</v>
      </c>
      <c r="D751" s="25" t="s">
        <v>458</v>
      </c>
      <c r="F751" s="27"/>
      <c r="G751" s="28"/>
      <c r="H751" s="27"/>
      <c r="I751" s="28"/>
      <c r="J751" s="27"/>
      <c r="K751" s="28"/>
      <c r="L751" s="27"/>
      <c r="M751" s="28"/>
      <c r="N751" s="27"/>
      <c r="O751" s="28"/>
      <c r="P751" s="27"/>
      <c r="Q751" s="28"/>
      <c r="R751" s="27"/>
      <c r="S751" s="28"/>
      <c r="T751" s="28"/>
      <c r="U751" s="27"/>
      <c r="V751" s="28"/>
      <c r="W751" s="27"/>
      <c r="X751" s="28"/>
      <c r="Y751" s="27"/>
      <c r="Z751" s="27"/>
      <c r="AA751" s="27"/>
      <c r="AB751" s="27"/>
      <c r="AC751" s="29"/>
      <c r="AD751" s="31" t="s">
        <v>456</v>
      </c>
      <c r="AE751" s="31" t="s">
        <v>457</v>
      </c>
      <c r="AF751" s="26"/>
      <c r="AG751" s="30">
        <f>SUM(F751,H751,J751,L751,N751,P751,R751,U751,W751,Y751,Z751,AA751,AB751)</f>
        <v>0</v>
      </c>
      <c r="AH751" s="30">
        <f t="shared" si="44"/>
        <v>0</v>
      </c>
      <c r="AI751" s="28">
        <f>SUM(G751,I751,K751,M751,O751,Q751,S751,T751,V751,X751)</f>
        <v>0</v>
      </c>
      <c r="AJ751" s="39">
        <f t="shared" si="45"/>
        <v>0</v>
      </c>
      <c r="AK751" s="40">
        <f>YEAR(C751)-YEAR(B751)+1</f>
        <v>2</v>
      </c>
      <c r="AL751" s="40">
        <f t="shared" si="46"/>
        <v>0.6</v>
      </c>
      <c r="AM751" s="39">
        <f>AF751+AH751+AJ751+AL751+AC751</f>
        <v>0.6</v>
      </c>
      <c r="AN751" s="37">
        <f t="shared" si="47"/>
        <v>0.6</v>
      </c>
      <c r="AO751" s="33"/>
    </row>
    <row r="752" spans="1:41" s="8" customFormat="1" ht="15.75" x14ac:dyDescent="0.25">
      <c r="A752" s="23">
        <v>325415</v>
      </c>
      <c r="B752" s="24">
        <v>44646</v>
      </c>
      <c r="C752" s="24">
        <v>45291</v>
      </c>
      <c r="D752" s="25" t="s">
        <v>490</v>
      </c>
      <c r="F752" s="27"/>
      <c r="G752" s="28"/>
      <c r="H752" s="27"/>
      <c r="I752" s="28"/>
      <c r="J752" s="27"/>
      <c r="K752" s="28"/>
      <c r="L752" s="27"/>
      <c r="M752" s="28"/>
      <c r="N752" s="27"/>
      <c r="O752" s="28"/>
      <c r="P752" s="27"/>
      <c r="Q752" s="28"/>
      <c r="R752" s="27"/>
      <c r="S752" s="28"/>
      <c r="T752" s="28"/>
      <c r="U752" s="27"/>
      <c r="V752" s="28"/>
      <c r="W752" s="27"/>
      <c r="X752" s="28"/>
      <c r="Y752" s="27"/>
      <c r="Z752" s="27"/>
      <c r="AA752" s="27"/>
      <c r="AB752" s="27"/>
      <c r="AC752" s="29"/>
      <c r="AD752" s="31" t="s">
        <v>488</v>
      </c>
      <c r="AE752" s="31" t="s">
        <v>489</v>
      </c>
      <c r="AF752" s="26"/>
      <c r="AG752" s="30">
        <f>SUM(F752,H752,J752,L752,N752,P752,R752,U752,W752,Y752,Z752,AA752,AB752)</f>
        <v>0</v>
      </c>
      <c r="AH752" s="30">
        <f t="shared" si="44"/>
        <v>0</v>
      </c>
      <c r="AI752" s="28">
        <f>SUM(G752,I752,K752,M752,O752,Q752,S752,T752,V752,X752)</f>
        <v>0</v>
      </c>
      <c r="AJ752" s="39">
        <f t="shared" si="45"/>
        <v>0</v>
      </c>
      <c r="AK752" s="40">
        <f>YEAR(C752)-YEAR(B752)+1</f>
        <v>2</v>
      </c>
      <c r="AL752" s="40">
        <f t="shared" si="46"/>
        <v>0.6</v>
      </c>
      <c r="AM752" s="39">
        <f>AF752+AH752+AJ752+AL752+AC752</f>
        <v>0.6</v>
      </c>
      <c r="AN752" s="37">
        <f t="shared" si="47"/>
        <v>0.6</v>
      </c>
      <c r="AO752" s="33"/>
    </row>
    <row r="753" spans="1:41" s="8" customFormat="1" ht="15.75" x14ac:dyDescent="0.25">
      <c r="A753" s="23">
        <v>331290</v>
      </c>
      <c r="B753" s="24">
        <v>44733</v>
      </c>
      <c r="C753" s="24">
        <v>45291</v>
      </c>
      <c r="D753" s="25" t="s">
        <v>496</v>
      </c>
      <c r="F753" s="27"/>
      <c r="G753" s="28"/>
      <c r="H753" s="27"/>
      <c r="I753" s="28"/>
      <c r="J753" s="27"/>
      <c r="K753" s="28"/>
      <c r="L753" s="27"/>
      <c r="M753" s="28"/>
      <c r="N753" s="27"/>
      <c r="O753" s="28"/>
      <c r="P753" s="27"/>
      <c r="Q753" s="28"/>
      <c r="R753" s="27"/>
      <c r="S753" s="28"/>
      <c r="T753" s="28"/>
      <c r="U753" s="27"/>
      <c r="V753" s="28"/>
      <c r="W753" s="27"/>
      <c r="X753" s="28"/>
      <c r="Y753" s="27"/>
      <c r="Z753" s="27"/>
      <c r="AA753" s="27"/>
      <c r="AB753" s="27"/>
      <c r="AC753" s="29"/>
      <c r="AD753" s="31" t="s">
        <v>494</v>
      </c>
      <c r="AE753" s="31" t="s">
        <v>495</v>
      </c>
      <c r="AF753" s="26"/>
      <c r="AG753" s="30">
        <f>SUM(F753,H753,J753,L753,N753,P753,R753,U753,W753,Y753,Z753,AA753,AB753)</f>
        <v>0</v>
      </c>
      <c r="AH753" s="30">
        <f t="shared" si="44"/>
        <v>0</v>
      </c>
      <c r="AI753" s="28">
        <f>SUM(G753,I753,K753,M753,O753,Q753,S753,T753,V753,X753)</f>
        <v>0</v>
      </c>
      <c r="AJ753" s="39">
        <f t="shared" si="45"/>
        <v>0</v>
      </c>
      <c r="AK753" s="40">
        <f>YEAR(C753)-YEAR(B753)+1</f>
        <v>2</v>
      </c>
      <c r="AL753" s="40">
        <f t="shared" si="46"/>
        <v>0.6</v>
      </c>
      <c r="AM753" s="39">
        <f>AF753+AH753+AJ753+AL753+AC753</f>
        <v>0.6</v>
      </c>
      <c r="AN753" s="37">
        <f t="shared" si="47"/>
        <v>0.6</v>
      </c>
      <c r="AO753" s="33"/>
    </row>
    <row r="754" spans="1:41" s="8" customFormat="1" ht="15.75" x14ac:dyDescent="0.25">
      <c r="A754" s="23">
        <v>337069</v>
      </c>
      <c r="B754" s="24">
        <v>44832</v>
      </c>
      <c r="C754" s="24">
        <v>45291</v>
      </c>
      <c r="D754" s="25" t="s">
        <v>533</v>
      </c>
      <c r="F754" s="27"/>
      <c r="G754" s="28"/>
      <c r="H754" s="27"/>
      <c r="I754" s="28"/>
      <c r="J754" s="27"/>
      <c r="K754" s="28"/>
      <c r="L754" s="27"/>
      <c r="M754" s="28"/>
      <c r="N754" s="27"/>
      <c r="O754" s="28"/>
      <c r="P754" s="27"/>
      <c r="Q754" s="28"/>
      <c r="R754" s="27"/>
      <c r="S754" s="28"/>
      <c r="T754" s="28"/>
      <c r="U754" s="27"/>
      <c r="V754" s="28"/>
      <c r="W754" s="27"/>
      <c r="X754" s="28"/>
      <c r="Y754" s="27"/>
      <c r="Z754" s="27"/>
      <c r="AA754" s="27"/>
      <c r="AB754" s="27"/>
      <c r="AC754" s="29"/>
      <c r="AD754" s="31" t="s">
        <v>531</v>
      </c>
      <c r="AE754" s="31" t="s">
        <v>532</v>
      </c>
      <c r="AF754" s="26"/>
      <c r="AG754" s="30">
        <f>SUM(F754,H754,J754,L754,N754,P754,R754,U754,W754,Y754,Z754,AA754,AB754)</f>
        <v>0</v>
      </c>
      <c r="AH754" s="30">
        <f t="shared" si="44"/>
        <v>0</v>
      </c>
      <c r="AI754" s="28">
        <f>SUM(G754,I754,K754,M754,O754,Q754,S754,T754,V754,X754)</f>
        <v>0</v>
      </c>
      <c r="AJ754" s="39">
        <f t="shared" si="45"/>
        <v>0</v>
      </c>
      <c r="AK754" s="40">
        <f>YEAR(C754)-YEAR(B754)+1</f>
        <v>2</v>
      </c>
      <c r="AL754" s="40">
        <f t="shared" si="46"/>
        <v>0.6</v>
      </c>
      <c r="AM754" s="39">
        <f>AF754+AH754+AJ754+AL754+AC754</f>
        <v>0.6</v>
      </c>
      <c r="AN754" s="37">
        <f t="shared" si="47"/>
        <v>0.6</v>
      </c>
      <c r="AO754" s="33"/>
    </row>
    <row r="755" spans="1:41" s="8" customFormat="1" ht="15.75" x14ac:dyDescent="0.25">
      <c r="A755" s="23">
        <v>327689</v>
      </c>
      <c r="B755" s="24">
        <v>44687</v>
      </c>
      <c r="C755" s="24">
        <v>45291</v>
      </c>
      <c r="D755" s="25" t="s">
        <v>567</v>
      </c>
      <c r="F755" s="27"/>
      <c r="G755" s="28"/>
      <c r="H755" s="27"/>
      <c r="I755" s="28"/>
      <c r="J755" s="27"/>
      <c r="K755" s="28"/>
      <c r="L755" s="27"/>
      <c r="M755" s="28"/>
      <c r="N755" s="27"/>
      <c r="O755" s="28"/>
      <c r="P755" s="27"/>
      <c r="Q755" s="28"/>
      <c r="R755" s="27"/>
      <c r="S755" s="28"/>
      <c r="T755" s="28"/>
      <c r="U755" s="27"/>
      <c r="V755" s="28"/>
      <c r="W755" s="27"/>
      <c r="X755" s="28"/>
      <c r="Y755" s="27"/>
      <c r="Z755" s="27"/>
      <c r="AA755" s="27"/>
      <c r="AB755" s="27"/>
      <c r="AC755" s="29"/>
      <c r="AD755" s="31" t="s">
        <v>564</v>
      </c>
      <c r="AE755" s="31" t="s">
        <v>443</v>
      </c>
      <c r="AF755" s="26"/>
      <c r="AG755" s="30">
        <f>SUM(F755,H755,J755,L755,N755,P755,R755,U755,W755,Y755,Z755,AA755,AB755)</f>
        <v>0</v>
      </c>
      <c r="AH755" s="30">
        <f t="shared" si="44"/>
        <v>0</v>
      </c>
      <c r="AI755" s="28">
        <f>SUM(G755,I755,K755,M755,O755,Q755,S755,T755,V755,X755)</f>
        <v>0</v>
      </c>
      <c r="AJ755" s="39">
        <f t="shared" si="45"/>
        <v>0</v>
      </c>
      <c r="AK755" s="40">
        <f>YEAR(C755)-YEAR(B755)+1</f>
        <v>2</v>
      </c>
      <c r="AL755" s="40">
        <f t="shared" si="46"/>
        <v>0.6</v>
      </c>
      <c r="AM755" s="39">
        <f>AF755+AH755+AJ755+AL755+AC755</f>
        <v>0.6</v>
      </c>
      <c r="AN755" s="37">
        <f t="shared" si="47"/>
        <v>0.6</v>
      </c>
      <c r="AO755" s="33"/>
    </row>
    <row r="756" spans="1:41" s="8" customFormat="1" ht="15.75" x14ac:dyDescent="0.25">
      <c r="A756" s="23">
        <v>337171</v>
      </c>
      <c r="B756" s="24">
        <v>44833</v>
      </c>
      <c r="C756" s="24">
        <v>45291</v>
      </c>
      <c r="D756" s="25" t="s">
        <v>579</v>
      </c>
      <c r="F756" s="27"/>
      <c r="G756" s="28"/>
      <c r="H756" s="27"/>
      <c r="I756" s="28"/>
      <c r="J756" s="27"/>
      <c r="K756" s="28"/>
      <c r="L756" s="27"/>
      <c r="M756" s="28"/>
      <c r="N756" s="27"/>
      <c r="O756" s="28"/>
      <c r="P756" s="27"/>
      <c r="Q756" s="28"/>
      <c r="R756" s="27"/>
      <c r="S756" s="28"/>
      <c r="T756" s="28"/>
      <c r="U756" s="27"/>
      <c r="V756" s="28"/>
      <c r="W756" s="27"/>
      <c r="X756" s="28"/>
      <c r="Y756" s="27"/>
      <c r="Z756" s="27"/>
      <c r="AA756" s="27"/>
      <c r="AB756" s="27"/>
      <c r="AC756" s="29"/>
      <c r="AD756" s="31" t="s">
        <v>575</v>
      </c>
      <c r="AE756" s="31" t="s">
        <v>578</v>
      </c>
      <c r="AF756" s="26"/>
      <c r="AG756" s="30">
        <f>SUM(F756,H756,J756,L756,N756,P756,R756,U756,W756,Y756,Z756,AA756,AB756)</f>
        <v>0</v>
      </c>
      <c r="AH756" s="30">
        <f t="shared" si="44"/>
        <v>0</v>
      </c>
      <c r="AI756" s="28">
        <f>SUM(G756,I756,K756,M756,O756,Q756,S756,T756,V756,X756)</f>
        <v>0</v>
      </c>
      <c r="AJ756" s="39">
        <f t="shared" si="45"/>
        <v>0</v>
      </c>
      <c r="AK756" s="40">
        <f>YEAR(C756)-YEAR(B756)+1</f>
        <v>2</v>
      </c>
      <c r="AL756" s="40">
        <f t="shared" si="46"/>
        <v>0.6</v>
      </c>
      <c r="AM756" s="39">
        <f>AF756+AH756+AJ756+AL756+AC756</f>
        <v>0.6</v>
      </c>
      <c r="AN756" s="37">
        <f t="shared" si="47"/>
        <v>0.6</v>
      </c>
      <c r="AO756" s="33"/>
    </row>
    <row r="757" spans="1:41" s="8" customFormat="1" ht="15.75" x14ac:dyDescent="0.25">
      <c r="A757" s="23">
        <v>329749</v>
      </c>
      <c r="B757" s="24">
        <v>44707</v>
      </c>
      <c r="C757" s="24">
        <v>45291</v>
      </c>
      <c r="D757" s="25" t="s">
        <v>606</v>
      </c>
      <c r="F757" s="27"/>
      <c r="G757" s="28"/>
      <c r="H757" s="27"/>
      <c r="I757" s="28"/>
      <c r="J757" s="27"/>
      <c r="K757" s="28"/>
      <c r="L757" s="27"/>
      <c r="M757" s="28"/>
      <c r="N757" s="27"/>
      <c r="O757" s="28"/>
      <c r="P757" s="27"/>
      <c r="Q757" s="28"/>
      <c r="R757" s="27"/>
      <c r="S757" s="28"/>
      <c r="T757" s="28"/>
      <c r="U757" s="27"/>
      <c r="V757" s="28"/>
      <c r="W757" s="27"/>
      <c r="X757" s="28"/>
      <c r="Y757" s="27"/>
      <c r="Z757" s="27"/>
      <c r="AA757" s="27"/>
      <c r="AB757" s="27"/>
      <c r="AC757" s="29"/>
      <c r="AD757" s="31" t="s">
        <v>603</v>
      </c>
      <c r="AE757" s="31" t="s">
        <v>605</v>
      </c>
      <c r="AF757" s="26"/>
      <c r="AG757" s="30">
        <f>SUM(F757,H757,J757,L757,N757,P757,R757,U757,W757,Y757,Z757,AA757,AB757)</f>
        <v>0</v>
      </c>
      <c r="AH757" s="30">
        <f t="shared" si="44"/>
        <v>0</v>
      </c>
      <c r="AI757" s="28">
        <f>SUM(G757,I757,K757,M757,O757,Q757,S757,T757,V757,X757)</f>
        <v>0</v>
      </c>
      <c r="AJ757" s="39">
        <f t="shared" si="45"/>
        <v>0</v>
      </c>
      <c r="AK757" s="40">
        <f>YEAR(C757)-YEAR(B757)+1</f>
        <v>2</v>
      </c>
      <c r="AL757" s="40">
        <f t="shared" si="46"/>
        <v>0.6</v>
      </c>
      <c r="AM757" s="39">
        <f>AF757+AH757+AJ757+AL757+AC757</f>
        <v>0.6</v>
      </c>
      <c r="AN757" s="37">
        <f t="shared" si="47"/>
        <v>0.6</v>
      </c>
      <c r="AO757" s="33"/>
    </row>
    <row r="758" spans="1:41" s="8" customFormat="1" ht="15.75" x14ac:dyDescent="0.25">
      <c r="A758" s="23">
        <v>327634</v>
      </c>
      <c r="B758" s="24">
        <v>44686</v>
      </c>
      <c r="C758" s="24">
        <v>45291</v>
      </c>
      <c r="D758" s="25" t="s">
        <v>607</v>
      </c>
      <c r="F758" s="27"/>
      <c r="G758" s="28"/>
      <c r="H758" s="27"/>
      <c r="I758" s="28"/>
      <c r="J758" s="27"/>
      <c r="K758" s="28"/>
      <c r="L758" s="27"/>
      <c r="M758" s="28"/>
      <c r="N758" s="27"/>
      <c r="O758" s="28"/>
      <c r="P758" s="27"/>
      <c r="Q758" s="28"/>
      <c r="R758" s="27"/>
      <c r="S758" s="28"/>
      <c r="T758" s="28"/>
      <c r="U758" s="27"/>
      <c r="V758" s="28"/>
      <c r="W758" s="27"/>
      <c r="X758" s="28"/>
      <c r="Y758" s="27"/>
      <c r="Z758" s="27"/>
      <c r="AA758" s="27"/>
      <c r="AB758" s="27"/>
      <c r="AC758" s="29"/>
      <c r="AD758" s="31" t="s">
        <v>603</v>
      </c>
      <c r="AE758" s="31" t="s">
        <v>151</v>
      </c>
      <c r="AF758" s="26"/>
      <c r="AG758" s="30">
        <f>SUM(F758,H758,J758,L758,N758,P758,R758,U758,W758,Y758,Z758,AA758,AB758)</f>
        <v>0</v>
      </c>
      <c r="AH758" s="30">
        <f t="shared" si="44"/>
        <v>0</v>
      </c>
      <c r="AI758" s="28">
        <f>SUM(G758,I758,K758,M758,O758,Q758,S758,T758,V758,X758)</f>
        <v>0</v>
      </c>
      <c r="AJ758" s="39">
        <f t="shared" si="45"/>
        <v>0</v>
      </c>
      <c r="AK758" s="40">
        <f>YEAR(C758)-YEAR(B758)+1</f>
        <v>2</v>
      </c>
      <c r="AL758" s="40">
        <f t="shared" si="46"/>
        <v>0.6</v>
      </c>
      <c r="AM758" s="39">
        <f>AF758+AH758+AJ758+AL758+AC758</f>
        <v>0.6</v>
      </c>
      <c r="AN758" s="37">
        <f t="shared" si="47"/>
        <v>0.6</v>
      </c>
      <c r="AO758" s="33"/>
    </row>
    <row r="759" spans="1:41" s="8" customFormat="1" ht="15.75" x14ac:dyDescent="0.25">
      <c r="A759" s="23">
        <v>338870</v>
      </c>
      <c r="B759" s="24">
        <v>44863</v>
      </c>
      <c r="C759" s="24">
        <v>45291</v>
      </c>
      <c r="D759" s="25" t="s">
        <v>640</v>
      </c>
      <c r="F759" s="27"/>
      <c r="G759" s="28"/>
      <c r="H759" s="27"/>
      <c r="I759" s="28"/>
      <c r="J759" s="27"/>
      <c r="K759" s="28"/>
      <c r="L759" s="27"/>
      <c r="M759" s="28"/>
      <c r="N759" s="27"/>
      <c r="O759" s="28"/>
      <c r="P759" s="27"/>
      <c r="Q759" s="28"/>
      <c r="R759" s="27"/>
      <c r="S759" s="28"/>
      <c r="T759" s="28"/>
      <c r="U759" s="27"/>
      <c r="V759" s="28"/>
      <c r="W759" s="27"/>
      <c r="X759" s="28"/>
      <c r="Y759" s="27"/>
      <c r="Z759" s="27"/>
      <c r="AA759" s="27"/>
      <c r="AB759" s="27"/>
      <c r="AC759" s="29"/>
      <c r="AD759" s="31" t="s">
        <v>638</v>
      </c>
      <c r="AE759" s="31" t="s">
        <v>639</v>
      </c>
      <c r="AF759" s="26"/>
      <c r="AG759" s="30">
        <f>SUM(F759,H759,J759,L759,N759,P759,R759,U759,W759,Y759,Z759,AA759,AB759)</f>
        <v>0</v>
      </c>
      <c r="AH759" s="30">
        <f t="shared" si="44"/>
        <v>0</v>
      </c>
      <c r="AI759" s="28">
        <f>SUM(G759,I759,K759,M759,O759,Q759,S759,T759,V759,X759)</f>
        <v>0</v>
      </c>
      <c r="AJ759" s="39">
        <f t="shared" si="45"/>
        <v>0</v>
      </c>
      <c r="AK759" s="40">
        <f>YEAR(C759)-YEAR(B759)+1</f>
        <v>2</v>
      </c>
      <c r="AL759" s="40">
        <f t="shared" si="46"/>
        <v>0.6</v>
      </c>
      <c r="AM759" s="39">
        <f>AF759+AH759+AJ759+AL759+AC759</f>
        <v>0.6</v>
      </c>
      <c r="AN759" s="37">
        <f t="shared" si="47"/>
        <v>0.6</v>
      </c>
      <c r="AO759" s="33"/>
    </row>
    <row r="760" spans="1:41" s="8" customFormat="1" ht="15.75" x14ac:dyDescent="0.25">
      <c r="A760" s="23">
        <v>322900</v>
      </c>
      <c r="B760" s="24">
        <v>44583</v>
      </c>
      <c r="C760" s="24">
        <v>45291</v>
      </c>
      <c r="D760" s="25" t="s">
        <v>684</v>
      </c>
      <c r="F760" s="27"/>
      <c r="G760" s="28"/>
      <c r="H760" s="27"/>
      <c r="I760" s="28"/>
      <c r="J760" s="27"/>
      <c r="K760" s="28"/>
      <c r="L760" s="27"/>
      <c r="M760" s="28"/>
      <c r="N760" s="27"/>
      <c r="O760" s="28"/>
      <c r="P760" s="27"/>
      <c r="Q760" s="28"/>
      <c r="R760" s="27"/>
      <c r="S760" s="28"/>
      <c r="T760" s="28"/>
      <c r="U760" s="27"/>
      <c r="V760" s="28"/>
      <c r="W760" s="27"/>
      <c r="X760" s="28"/>
      <c r="Y760" s="27"/>
      <c r="Z760" s="27"/>
      <c r="AA760" s="27"/>
      <c r="AB760" s="27"/>
      <c r="AC760" s="29"/>
      <c r="AD760" s="31" t="s">
        <v>682</v>
      </c>
      <c r="AE760" s="31" t="s">
        <v>683</v>
      </c>
      <c r="AF760" s="26"/>
      <c r="AG760" s="30">
        <f>SUM(F760,H760,J760,L760,N760,P760,R760,U760,W760,Y760,Z760,AA760,AB760)</f>
        <v>0</v>
      </c>
      <c r="AH760" s="30">
        <f t="shared" si="44"/>
        <v>0</v>
      </c>
      <c r="AI760" s="28">
        <f>SUM(G760,I760,K760,M760,O760,Q760,S760,T760,V760,X760)</f>
        <v>0</v>
      </c>
      <c r="AJ760" s="39">
        <f t="shared" si="45"/>
        <v>0</v>
      </c>
      <c r="AK760" s="40">
        <f>YEAR(C760)-YEAR(B760)+1</f>
        <v>2</v>
      </c>
      <c r="AL760" s="40">
        <f t="shared" si="46"/>
        <v>0.6</v>
      </c>
      <c r="AM760" s="39">
        <f>AF760+AH760+AJ760+AL760+AC760</f>
        <v>0.6</v>
      </c>
      <c r="AN760" s="37">
        <f t="shared" si="47"/>
        <v>0.6</v>
      </c>
      <c r="AO760" s="33"/>
    </row>
    <row r="761" spans="1:41" s="8" customFormat="1" ht="15.75" x14ac:dyDescent="0.25">
      <c r="A761" s="23">
        <v>331838</v>
      </c>
      <c r="B761" s="24">
        <v>44741</v>
      </c>
      <c r="C761" s="24">
        <v>45291</v>
      </c>
      <c r="D761" s="25" t="s">
        <v>706</v>
      </c>
      <c r="F761" s="27"/>
      <c r="G761" s="28"/>
      <c r="H761" s="27"/>
      <c r="I761" s="28"/>
      <c r="J761" s="27"/>
      <c r="K761" s="28"/>
      <c r="L761" s="27"/>
      <c r="M761" s="28"/>
      <c r="N761" s="27"/>
      <c r="O761" s="28"/>
      <c r="P761" s="27"/>
      <c r="Q761" s="28"/>
      <c r="R761" s="27"/>
      <c r="S761" s="28"/>
      <c r="T761" s="28"/>
      <c r="U761" s="27"/>
      <c r="V761" s="28"/>
      <c r="W761" s="27"/>
      <c r="X761" s="28"/>
      <c r="Y761" s="27"/>
      <c r="Z761" s="27"/>
      <c r="AA761" s="27"/>
      <c r="AB761" s="27"/>
      <c r="AC761" s="29"/>
      <c r="AD761" s="31" t="s">
        <v>705</v>
      </c>
      <c r="AE761" s="31" t="s">
        <v>42</v>
      </c>
      <c r="AF761" s="26"/>
      <c r="AG761" s="30">
        <f>SUM(F761,H761,J761,L761,N761,P761,R761,U761,W761,Y761,Z761,AA761,AB761)</f>
        <v>0</v>
      </c>
      <c r="AH761" s="30">
        <f t="shared" si="44"/>
        <v>0</v>
      </c>
      <c r="AI761" s="28">
        <f>SUM(G761,I761,K761,M761,O761,Q761,S761,T761,V761,X761)</f>
        <v>0</v>
      </c>
      <c r="AJ761" s="39">
        <f t="shared" si="45"/>
        <v>0</v>
      </c>
      <c r="AK761" s="40">
        <f>YEAR(C761)-YEAR(B761)+1</f>
        <v>2</v>
      </c>
      <c r="AL761" s="40">
        <f t="shared" si="46"/>
        <v>0.6</v>
      </c>
      <c r="AM761" s="39">
        <f>AF761+AH761+AJ761+AL761+AC761</f>
        <v>0.6</v>
      </c>
      <c r="AN761" s="37">
        <f t="shared" si="47"/>
        <v>0.6</v>
      </c>
      <c r="AO761" s="33"/>
    </row>
    <row r="762" spans="1:41" s="8" customFormat="1" ht="15.75" x14ac:dyDescent="0.25">
      <c r="A762" s="23">
        <v>330171</v>
      </c>
      <c r="B762" s="24">
        <v>44715</v>
      </c>
      <c r="C762" s="24">
        <v>45291</v>
      </c>
      <c r="D762" s="25" t="s">
        <v>743</v>
      </c>
      <c r="F762" s="27"/>
      <c r="G762" s="28"/>
      <c r="H762" s="27"/>
      <c r="I762" s="28"/>
      <c r="J762" s="27"/>
      <c r="K762" s="28"/>
      <c r="L762" s="27"/>
      <c r="M762" s="28"/>
      <c r="N762" s="27"/>
      <c r="O762" s="28"/>
      <c r="P762" s="27"/>
      <c r="Q762" s="28"/>
      <c r="R762" s="27"/>
      <c r="S762" s="28"/>
      <c r="T762" s="28"/>
      <c r="U762" s="27"/>
      <c r="V762" s="28"/>
      <c r="W762" s="27"/>
      <c r="X762" s="28"/>
      <c r="Y762" s="27"/>
      <c r="Z762" s="27"/>
      <c r="AA762" s="27"/>
      <c r="AB762" s="27"/>
      <c r="AC762" s="29"/>
      <c r="AD762" s="31" t="s">
        <v>742</v>
      </c>
      <c r="AE762" s="31" t="s">
        <v>207</v>
      </c>
      <c r="AF762" s="26"/>
      <c r="AG762" s="30">
        <f>SUM(F762,H762,J762,L762,N762,P762,R762,U762,W762,Y762,Z762,AA762,AB762)</f>
        <v>0</v>
      </c>
      <c r="AH762" s="30">
        <f t="shared" si="44"/>
        <v>0</v>
      </c>
      <c r="AI762" s="28">
        <f>SUM(G762,I762,K762,M762,O762,Q762,S762,T762,V762,X762)</f>
        <v>0</v>
      </c>
      <c r="AJ762" s="39">
        <f t="shared" si="45"/>
        <v>0</v>
      </c>
      <c r="AK762" s="40">
        <f>YEAR(C762)-YEAR(B762)+1</f>
        <v>2</v>
      </c>
      <c r="AL762" s="40">
        <f t="shared" si="46"/>
        <v>0.6</v>
      </c>
      <c r="AM762" s="39">
        <f>AF762+AH762+AJ762+AL762+AC762</f>
        <v>0.6</v>
      </c>
      <c r="AN762" s="37">
        <f t="shared" si="47"/>
        <v>0.6</v>
      </c>
      <c r="AO762" s="33"/>
    </row>
    <row r="763" spans="1:41" s="8" customFormat="1" ht="15.75" x14ac:dyDescent="0.25">
      <c r="A763" s="23">
        <v>322558</v>
      </c>
      <c r="B763" s="24">
        <v>44569</v>
      </c>
      <c r="C763" s="24">
        <v>45291</v>
      </c>
      <c r="D763" s="25" t="s">
        <v>780</v>
      </c>
      <c r="F763" s="27"/>
      <c r="G763" s="28"/>
      <c r="H763" s="27"/>
      <c r="I763" s="28"/>
      <c r="J763" s="27"/>
      <c r="K763" s="28"/>
      <c r="L763" s="27"/>
      <c r="M763" s="28"/>
      <c r="N763" s="27"/>
      <c r="O763" s="28"/>
      <c r="P763" s="27"/>
      <c r="Q763" s="28"/>
      <c r="R763" s="27"/>
      <c r="S763" s="28"/>
      <c r="T763" s="28"/>
      <c r="U763" s="27"/>
      <c r="V763" s="28"/>
      <c r="W763" s="27"/>
      <c r="X763" s="28"/>
      <c r="Y763" s="27"/>
      <c r="Z763" s="27"/>
      <c r="AA763" s="27"/>
      <c r="AB763" s="27"/>
      <c r="AC763" s="29"/>
      <c r="AD763" s="31" t="s">
        <v>778</v>
      </c>
      <c r="AE763" s="31" t="s">
        <v>779</v>
      </c>
      <c r="AF763" s="26"/>
      <c r="AG763" s="30">
        <f>SUM(F763,H763,J763,L763,N763,P763,R763,U763,W763,Y763,Z763,AA763,AB763)</f>
        <v>0</v>
      </c>
      <c r="AH763" s="30">
        <f t="shared" si="44"/>
        <v>0</v>
      </c>
      <c r="AI763" s="28">
        <f>SUM(G763,I763,K763,M763,O763,Q763,S763,T763,V763,X763)</f>
        <v>0</v>
      </c>
      <c r="AJ763" s="39">
        <f t="shared" si="45"/>
        <v>0</v>
      </c>
      <c r="AK763" s="40">
        <f>YEAR(C763)-YEAR(B763)+1</f>
        <v>2</v>
      </c>
      <c r="AL763" s="40">
        <f t="shared" si="46"/>
        <v>0.6</v>
      </c>
      <c r="AM763" s="39">
        <f>AF763+AH763+AJ763+AL763+AC763</f>
        <v>0.6</v>
      </c>
      <c r="AN763" s="37">
        <f t="shared" si="47"/>
        <v>0.6</v>
      </c>
      <c r="AO763" s="33"/>
    </row>
    <row r="764" spans="1:41" s="8" customFormat="1" ht="15.75" x14ac:dyDescent="0.25">
      <c r="A764" s="23">
        <v>225898</v>
      </c>
      <c r="B764" s="24">
        <v>44685</v>
      </c>
      <c r="C764" s="24">
        <v>45291</v>
      </c>
      <c r="D764" s="25" t="s">
        <v>803</v>
      </c>
      <c r="F764" s="27"/>
      <c r="G764" s="28"/>
      <c r="H764" s="27"/>
      <c r="I764" s="28"/>
      <c r="J764" s="27"/>
      <c r="K764" s="28"/>
      <c r="L764" s="27"/>
      <c r="M764" s="28"/>
      <c r="N764" s="27"/>
      <c r="O764" s="28"/>
      <c r="P764" s="27"/>
      <c r="Q764" s="28"/>
      <c r="R764" s="27"/>
      <c r="S764" s="28"/>
      <c r="T764" s="28"/>
      <c r="U764" s="27"/>
      <c r="V764" s="28"/>
      <c r="W764" s="27"/>
      <c r="X764" s="28"/>
      <c r="Y764" s="27"/>
      <c r="Z764" s="27"/>
      <c r="AA764" s="27"/>
      <c r="AB764" s="27"/>
      <c r="AC764" s="29"/>
      <c r="AD764" s="31" t="s">
        <v>189</v>
      </c>
      <c r="AE764" s="31" t="s">
        <v>802</v>
      </c>
      <c r="AF764" s="26"/>
      <c r="AG764" s="30">
        <f>SUM(F764,H764,J764,L764,N764,P764,R764,U764,W764,Y764,Z764,AA764,AB764)</f>
        <v>0</v>
      </c>
      <c r="AH764" s="30">
        <f t="shared" si="44"/>
        <v>0</v>
      </c>
      <c r="AI764" s="28">
        <f>SUM(G764,I764,K764,M764,O764,Q764,S764,T764,V764,X764)</f>
        <v>0</v>
      </c>
      <c r="AJ764" s="39">
        <f t="shared" si="45"/>
        <v>0</v>
      </c>
      <c r="AK764" s="40">
        <f>YEAR(C764)-YEAR(B764)+1</f>
        <v>2</v>
      </c>
      <c r="AL764" s="40">
        <f t="shared" si="46"/>
        <v>0.6</v>
      </c>
      <c r="AM764" s="39">
        <f>AF764+AH764+AJ764+AL764+AC764</f>
        <v>0.6</v>
      </c>
      <c r="AN764" s="37">
        <f t="shared" si="47"/>
        <v>0.6</v>
      </c>
      <c r="AO764" s="33"/>
    </row>
    <row r="765" spans="1:41" s="8" customFormat="1" ht="15.75" x14ac:dyDescent="0.25">
      <c r="A765" s="23">
        <v>323258</v>
      </c>
      <c r="B765" s="24">
        <v>44594</v>
      </c>
      <c r="C765" s="24">
        <v>45291</v>
      </c>
      <c r="D765" s="25" t="s">
        <v>821</v>
      </c>
      <c r="F765" s="27"/>
      <c r="G765" s="28"/>
      <c r="H765" s="27"/>
      <c r="I765" s="28"/>
      <c r="J765" s="27"/>
      <c r="K765" s="28"/>
      <c r="L765" s="27"/>
      <c r="M765" s="28"/>
      <c r="N765" s="27"/>
      <c r="O765" s="28"/>
      <c r="P765" s="27"/>
      <c r="Q765" s="28"/>
      <c r="R765" s="27"/>
      <c r="S765" s="28"/>
      <c r="T765" s="28"/>
      <c r="U765" s="27"/>
      <c r="V765" s="28"/>
      <c r="W765" s="27"/>
      <c r="X765" s="28"/>
      <c r="Y765" s="27"/>
      <c r="Z765" s="27"/>
      <c r="AA765" s="27"/>
      <c r="AB765" s="27"/>
      <c r="AC765" s="29"/>
      <c r="AD765" s="31" t="s">
        <v>820</v>
      </c>
      <c r="AE765" s="31" t="s">
        <v>481</v>
      </c>
      <c r="AF765" s="26"/>
      <c r="AG765" s="30">
        <f>SUM(F765,H765,J765,L765,N765,P765,R765,U765,W765,Y765,Z765,AA765,AB765)</f>
        <v>0</v>
      </c>
      <c r="AH765" s="30">
        <f t="shared" si="44"/>
        <v>0</v>
      </c>
      <c r="AI765" s="28">
        <f>SUM(G765,I765,K765,M765,O765,Q765,S765,T765,V765,X765)</f>
        <v>0</v>
      </c>
      <c r="AJ765" s="39">
        <f t="shared" si="45"/>
        <v>0</v>
      </c>
      <c r="AK765" s="40">
        <f>YEAR(C765)-YEAR(B765)+1</f>
        <v>2</v>
      </c>
      <c r="AL765" s="40">
        <f t="shared" si="46"/>
        <v>0.6</v>
      </c>
      <c r="AM765" s="39">
        <f>AF765+AH765+AJ765+AL765+AC765</f>
        <v>0.6</v>
      </c>
      <c r="AN765" s="37">
        <f t="shared" si="47"/>
        <v>0.6</v>
      </c>
      <c r="AO765" s="33"/>
    </row>
    <row r="766" spans="1:41" s="8" customFormat="1" ht="15.75" x14ac:dyDescent="0.25">
      <c r="A766" s="23">
        <v>330365</v>
      </c>
      <c r="B766" s="24">
        <v>44719</v>
      </c>
      <c r="C766" s="24">
        <v>45291</v>
      </c>
      <c r="D766" s="25" t="s">
        <v>900</v>
      </c>
      <c r="F766" s="27"/>
      <c r="G766" s="28"/>
      <c r="H766" s="27"/>
      <c r="I766" s="28"/>
      <c r="J766" s="27"/>
      <c r="K766" s="28"/>
      <c r="L766" s="27"/>
      <c r="M766" s="28"/>
      <c r="N766" s="27"/>
      <c r="O766" s="28"/>
      <c r="P766" s="27"/>
      <c r="Q766" s="28"/>
      <c r="R766" s="27"/>
      <c r="S766" s="28"/>
      <c r="T766" s="28"/>
      <c r="U766" s="27"/>
      <c r="V766" s="28"/>
      <c r="W766" s="27"/>
      <c r="X766" s="28"/>
      <c r="Y766" s="27"/>
      <c r="Z766" s="27"/>
      <c r="AA766" s="27"/>
      <c r="AB766" s="27"/>
      <c r="AC766" s="29"/>
      <c r="AD766" s="31" t="s">
        <v>897</v>
      </c>
      <c r="AE766" s="31" t="s">
        <v>66</v>
      </c>
      <c r="AF766" s="26"/>
      <c r="AG766" s="30">
        <f>SUM(F766,H766,J766,L766,N766,P766,R766,U766,W766,Y766,Z766,AA766,AB766)</f>
        <v>0</v>
      </c>
      <c r="AH766" s="30">
        <f t="shared" si="44"/>
        <v>0</v>
      </c>
      <c r="AI766" s="28">
        <f>SUM(G766,I766,K766,M766,O766,Q766,S766,T766,V766,X766)</f>
        <v>0</v>
      </c>
      <c r="AJ766" s="39">
        <f t="shared" si="45"/>
        <v>0</v>
      </c>
      <c r="AK766" s="40">
        <f>YEAR(C766)-YEAR(B766)+1</f>
        <v>2</v>
      </c>
      <c r="AL766" s="40">
        <f t="shared" si="46"/>
        <v>0.6</v>
      </c>
      <c r="AM766" s="39">
        <f>AF766+AH766+AJ766+AL766+AC766</f>
        <v>0.6</v>
      </c>
      <c r="AN766" s="37">
        <f t="shared" si="47"/>
        <v>0.6</v>
      </c>
      <c r="AO766" s="33"/>
    </row>
    <row r="767" spans="1:41" s="8" customFormat="1" ht="15.75" x14ac:dyDescent="0.25">
      <c r="A767" s="23">
        <v>336496</v>
      </c>
      <c r="B767" s="24">
        <v>44819</v>
      </c>
      <c r="C767" s="24">
        <v>45291</v>
      </c>
      <c r="D767" s="25" t="s">
        <v>940</v>
      </c>
      <c r="F767" s="27"/>
      <c r="G767" s="28"/>
      <c r="H767" s="27"/>
      <c r="I767" s="28"/>
      <c r="J767" s="27"/>
      <c r="K767" s="28"/>
      <c r="L767" s="27"/>
      <c r="M767" s="28"/>
      <c r="N767" s="27"/>
      <c r="O767" s="28"/>
      <c r="P767" s="27"/>
      <c r="Q767" s="28"/>
      <c r="R767" s="27"/>
      <c r="S767" s="28"/>
      <c r="T767" s="28"/>
      <c r="U767" s="27"/>
      <c r="V767" s="28"/>
      <c r="W767" s="27"/>
      <c r="X767" s="28"/>
      <c r="Y767" s="27"/>
      <c r="Z767" s="27"/>
      <c r="AA767" s="27"/>
      <c r="AB767" s="27"/>
      <c r="AC767" s="29"/>
      <c r="AD767" s="31" t="s">
        <v>934</v>
      </c>
      <c r="AE767" s="31" t="s">
        <v>502</v>
      </c>
      <c r="AF767" s="26"/>
      <c r="AG767" s="30">
        <f>SUM(F767,H767,J767,L767,N767,P767,R767,U767,W767,Y767,Z767,AA767,AB767)</f>
        <v>0</v>
      </c>
      <c r="AH767" s="30">
        <f t="shared" si="44"/>
        <v>0</v>
      </c>
      <c r="AI767" s="28">
        <f>SUM(G767,I767,K767,M767,O767,Q767,S767,T767,V767,X767)</f>
        <v>0</v>
      </c>
      <c r="AJ767" s="39">
        <f t="shared" si="45"/>
        <v>0</v>
      </c>
      <c r="AK767" s="40">
        <f>YEAR(C767)-YEAR(B767)+1</f>
        <v>2</v>
      </c>
      <c r="AL767" s="40">
        <f t="shared" si="46"/>
        <v>0.6</v>
      </c>
      <c r="AM767" s="39">
        <f>AF767+AH767+AJ767+AL767+AC767</f>
        <v>0.6</v>
      </c>
      <c r="AN767" s="37">
        <f t="shared" si="47"/>
        <v>0.6</v>
      </c>
      <c r="AO767" s="33"/>
    </row>
    <row r="768" spans="1:41" s="8" customFormat="1" ht="15.75" x14ac:dyDescent="0.25">
      <c r="A768" s="23">
        <v>329036</v>
      </c>
      <c r="B768" s="24">
        <v>44702</v>
      </c>
      <c r="C768" s="24">
        <v>45291</v>
      </c>
      <c r="D768" s="25" t="s">
        <v>946</v>
      </c>
      <c r="F768" s="27"/>
      <c r="G768" s="28"/>
      <c r="H768" s="27"/>
      <c r="I768" s="28"/>
      <c r="J768" s="27"/>
      <c r="K768" s="28"/>
      <c r="L768" s="27"/>
      <c r="M768" s="28"/>
      <c r="N768" s="27"/>
      <c r="O768" s="28"/>
      <c r="P768" s="27"/>
      <c r="Q768" s="28"/>
      <c r="R768" s="27"/>
      <c r="S768" s="28"/>
      <c r="T768" s="28"/>
      <c r="U768" s="27"/>
      <c r="V768" s="28"/>
      <c r="W768" s="27"/>
      <c r="X768" s="28"/>
      <c r="Y768" s="27"/>
      <c r="Z768" s="27"/>
      <c r="AA768" s="27"/>
      <c r="AB768" s="27"/>
      <c r="AC768" s="29"/>
      <c r="AD768" s="31" t="s">
        <v>944</v>
      </c>
      <c r="AE768" s="31" t="s">
        <v>882</v>
      </c>
      <c r="AF768" s="26"/>
      <c r="AG768" s="30">
        <f>SUM(F768,H768,J768,L768,N768,P768,R768,U768,W768,Y768,Z768,AA768,AB768)</f>
        <v>0</v>
      </c>
      <c r="AH768" s="30">
        <f t="shared" si="44"/>
        <v>0</v>
      </c>
      <c r="AI768" s="28">
        <f>SUM(G768,I768,K768,M768,O768,Q768,S768,T768,V768,X768)</f>
        <v>0</v>
      </c>
      <c r="AJ768" s="39">
        <f t="shared" si="45"/>
        <v>0</v>
      </c>
      <c r="AK768" s="40">
        <f>YEAR(C768)-YEAR(B768)+1</f>
        <v>2</v>
      </c>
      <c r="AL768" s="40">
        <f t="shared" si="46"/>
        <v>0.6</v>
      </c>
      <c r="AM768" s="39">
        <f>AF768+AH768+AJ768+AL768+AC768</f>
        <v>0.6</v>
      </c>
      <c r="AN768" s="37">
        <f t="shared" si="47"/>
        <v>0.6</v>
      </c>
      <c r="AO768" s="33"/>
    </row>
    <row r="769" spans="1:41" s="8" customFormat="1" ht="15.75" x14ac:dyDescent="0.25">
      <c r="A769" s="23">
        <v>333306</v>
      </c>
      <c r="B769" s="24">
        <v>44755</v>
      </c>
      <c r="C769" s="24">
        <v>45291</v>
      </c>
      <c r="D769" s="25" t="s">
        <v>975</v>
      </c>
      <c r="F769" s="27"/>
      <c r="G769" s="28"/>
      <c r="H769" s="27"/>
      <c r="I769" s="28"/>
      <c r="J769" s="27"/>
      <c r="K769" s="28"/>
      <c r="L769" s="27"/>
      <c r="M769" s="28"/>
      <c r="N769" s="27"/>
      <c r="O769" s="28"/>
      <c r="P769" s="27"/>
      <c r="Q769" s="28"/>
      <c r="R769" s="27"/>
      <c r="S769" s="28"/>
      <c r="T769" s="28"/>
      <c r="U769" s="27"/>
      <c r="V769" s="28"/>
      <c r="W769" s="27"/>
      <c r="X769" s="28"/>
      <c r="Y769" s="27"/>
      <c r="Z769" s="27"/>
      <c r="AA769" s="27"/>
      <c r="AB769" s="27"/>
      <c r="AC769" s="29"/>
      <c r="AD769" s="31" t="s">
        <v>971</v>
      </c>
      <c r="AE769" s="31" t="s">
        <v>974</v>
      </c>
      <c r="AF769" s="26"/>
      <c r="AG769" s="30">
        <f>SUM(F769,H769,J769,L769,N769,P769,R769,U769,W769,Y769,Z769,AA769,AB769)</f>
        <v>0</v>
      </c>
      <c r="AH769" s="30">
        <f t="shared" si="44"/>
        <v>0</v>
      </c>
      <c r="AI769" s="28">
        <f>SUM(G769,I769,K769,M769,O769,Q769,S769,T769,V769,X769)</f>
        <v>0</v>
      </c>
      <c r="AJ769" s="39">
        <f t="shared" si="45"/>
        <v>0</v>
      </c>
      <c r="AK769" s="40">
        <f>YEAR(C769)-YEAR(B769)+1</f>
        <v>2</v>
      </c>
      <c r="AL769" s="40">
        <f t="shared" si="46"/>
        <v>0.6</v>
      </c>
      <c r="AM769" s="39">
        <f>AF769+AH769+AJ769+AL769+AC769</f>
        <v>0.6</v>
      </c>
      <c r="AN769" s="37">
        <f t="shared" si="47"/>
        <v>0.6</v>
      </c>
      <c r="AO769" s="33"/>
    </row>
    <row r="770" spans="1:41" s="8" customFormat="1" ht="15.75" x14ac:dyDescent="0.25">
      <c r="A770" s="23">
        <v>334593</v>
      </c>
      <c r="B770" s="24">
        <v>44773</v>
      </c>
      <c r="C770" s="24">
        <v>45291</v>
      </c>
      <c r="D770" s="25" t="s">
        <v>977</v>
      </c>
      <c r="F770" s="27"/>
      <c r="G770" s="28"/>
      <c r="H770" s="27"/>
      <c r="I770" s="28"/>
      <c r="J770" s="27"/>
      <c r="K770" s="28"/>
      <c r="L770" s="27"/>
      <c r="M770" s="28"/>
      <c r="N770" s="27"/>
      <c r="O770" s="28"/>
      <c r="P770" s="27"/>
      <c r="Q770" s="28"/>
      <c r="R770" s="27"/>
      <c r="S770" s="28"/>
      <c r="T770" s="28"/>
      <c r="U770" s="27"/>
      <c r="V770" s="28"/>
      <c r="W770" s="27"/>
      <c r="X770" s="28"/>
      <c r="Y770" s="27"/>
      <c r="Z770" s="27"/>
      <c r="AA770" s="27"/>
      <c r="AB770" s="27"/>
      <c r="AC770" s="29"/>
      <c r="AD770" s="31" t="s">
        <v>976</v>
      </c>
      <c r="AE770" s="31" t="s">
        <v>378</v>
      </c>
      <c r="AF770" s="26"/>
      <c r="AG770" s="30">
        <f>SUM(F770,H770,J770,L770,N770,P770,R770,U770,W770,Y770,Z770,AA770,AB770)</f>
        <v>0</v>
      </c>
      <c r="AH770" s="30">
        <f t="shared" si="44"/>
        <v>0</v>
      </c>
      <c r="AI770" s="28">
        <f>SUM(G770,I770,K770,M770,O770,Q770,S770,T770,V770,X770)</f>
        <v>0</v>
      </c>
      <c r="AJ770" s="39">
        <f t="shared" si="45"/>
        <v>0</v>
      </c>
      <c r="AK770" s="40">
        <f>YEAR(C770)-YEAR(B770)+1</f>
        <v>2</v>
      </c>
      <c r="AL770" s="40">
        <f t="shared" si="46"/>
        <v>0.6</v>
      </c>
      <c r="AM770" s="39">
        <f>AF770+AH770+AJ770+AL770+AC770</f>
        <v>0.6</v>
      </c>
      <c r="AN770" s="37">
        <f t="shared" si="47"/>
        <v>0.6</v>
      </c>
      <c r="AO770" s="33"/>
    </row>
    <row r="771" spans="1:41" s="8" customFormat="1" ht="15.75" x14ac:dyDescent="0.25">
      <c r="A771" s="23">
        <v>329814</v>
      </c>
      <c r="B771" s="24">
        <v>44709</v>
      </c>
      <c r="C771" s="24">
        <v>45291</v>
      </c>
      <c r="D771" s="25" t="s">
        <v>1011</v>
      </c>
      <c r="F771" s="27"/>
      <c r="G771" s="28"/>
      <c r="H771" s="27"/>
      <c r="I771" s="28"/>
      <c r="J771" s="27"/>
      <c r="K771" s="28"/>
      <c r="L771" s="27"/>
      <c r="M771" s="28"/>
      <c r="N771" s="27"/>
      <c r="O771" s="28"/>
      <c r="P771" s="27"/>
      <c r="Q771" s="28"/>
      <c r="R771" s="27"/>
      <c r="S771" s="28"/>
      <c r="T771" s="28"/>
      <c r="U771" s="27"/>
      <c r="V771" s="28"/>
      <c r="W771" s="27"/>
      <c r="X771" s="28"/>
      <c r="Y771" s="27"/>
      <c r="Z771" s="27"/>
      <c r="AA771" s="27"/>
      <c r="AB771" s="27"/>
      <c r="AC771" s="29"/>
      <c r="AD771" s="31" t="s">
        <v>1009</v>
      </c>
      <c r="AE771" s="31" t="s">
        <v>1010</v>
      </c>
      <c r="AF771" s="26"/>
      <c r="AG771" s="30">
        <f>SUM(F771,H771,J771,L771,N771,P771,R771,U771,W771,Y771,Z771,AA771,AB771)</f>
        <v>0</v>
      </c>
      <c r="AH771" s="30">
        <f t="shared" ref="AH771:AH834" si="48">IF(AG771&gt;=2,2,AG771)</f>
        <v>0</v>
      </c>
      <c r="AI771" s="28">
        <f>SUM(G771,I771,K771,M771,O771,Q771,S771,T771,V771,X771)</f>
        <v>0</v>
      </c>
      <c r="AJ771" s="39">
        <f t="shared" ref="AJ771:AJ834" si="49">IF(AI771&gt;=2,2,AI771)</f>
        <v>0</v>
      </c>
      <c r="AK771" s="40">
        <f>YEAR(C771)-YEAR(B771)+1</f>
        <v>2</v>
      </c>
      <c r="AL771" s="40">
        <f t="shared" ref="AL771:AL834" si="50">IF(AK771*0.3&gt;=3,3,AK771*0.3)</f>
        <v>0.6</v>
      </c>
      <c r="AM771" s="39">
        <f>AF771+AH771+AJ771+AL771+AC771</f>
        <v>0.6</v>
      </c>
      <c r="AN771" s="37">
        <f t="shared" ref="AN771:AN834" si="51">IF(AM771&gt;=5,5,AM771)</f>
        <v>0.6</v>
      </c>
      <c r="AO771" s="33"/>
    </row>
    <row r="772" spans="1:41" s="8" customFormat="1" ht="15.75" x14ac:dyDescent="0.25">
      <c r="A772" s="23">
        <v>328585</v>
      </c>
      <c r="B772" s="24">
        <v>44699</v>
      </c>
      <c r="C772" s="24">
        <v>45291</v>
      </c>
      <c r="D772" s="25" t="s">
        <v>1027</v>
      </c>
      <c r="F772" s="27"/>
      <c r="G772" s="28"/>
      <c r="H772" s="27"/>
      <c r="I772" s="28"/>
      <c r="J772" s="27"/>
      <c r="K772" s="28"/>
      <c r="L772" s="27"/>
      <c r="M772" s="28"/>
      <c r="N772" s="27"/>
      <c r="O772" s="28"/>
      <c r="P772" s="27"/>
      <c r="Q772" s="28"/>
      <c r="R772" s="27"/>
      <c r="S772" s="28"/>
      <c r="T772" s="28"/>
      <c r="U772" s="27"/>
      <c r="V772" s="28"/>
      <c r="W772" s="27"/>
      <c r="X772" s="28"/>
      <c r="Y772" s="27"/>
      <c r="Z772" s="27"/>
      <c r="AA772" s="27"/>
      <c r="AB772" s="27"/>
      <c r="AC772" s="29"/>
      <c r="AD772" s="31" t="s">
        <v>1026</v>
      </c>
      <c r="AE772" s="31" t="s">
        <v>951</v>
      </c>
      <c r="AF772" s="26"/>
      <c r="AG772" s="30">
        <f>SUM(F772,H772,J772,L772,N772,P772,R772,U772,W772,Y772,Z772,AA772,AB772)</f>
        <v>0</v>
      </c>
      <c r="AH772" s="30">
        <f t="shared" si="48"/>
        <v>0</v>
      </c>
      <c r="AI772" s="28">
        <f>SUM(G772,I772,K772,M772,O772,Q772,S772,T772,V772,X772)</f>
        <v>0</v>
      </c>
      <c r="AJ772" s="39">
        <f t="shared" si="49"/>
        <v>0</v>
      </c>
      <c r="AK772" s="40">
        <f>YEAR(C772)-YEAR(B772)+1</f>
        <v>2</v>
      </c>
      <c r="AL772" s="40">
        <f t="shared" si="50"/>
        <v>0.6</v>
      </c>
      <c r="AM772" s="39">
        <f>AF772+AH772+AJ772+AL772+AC772</f>
        <v>0.6</v>
      </c>
      <c r="AN772" s="37">
        <f t="shared" si="51"/>
        <v>0.6</v>
      </c>
      <c r="AO772" s="33"/>
    </row>
    <row r="773" spans="1:41" s="8" customFormat="1" ht="15.75" x14ac:dyDescent="0.25">
      <c r="A773" s="23">
        <v>327663</v>
      </c>
      <c r="B773" s="24">
        <v>44686</v>
      </c>
      <c r="C773" s="24">
        <v>45291</v>
      </c>
      <c r="D773" s="25" t="s">
        <v>1059</v>
      </c>
      <c r="F773" s="27"/>
      <c r="G773" s="28"/>
      <c r="H773" s="27"/>
      <c r="I773" s="28"/>
      <c r="J773" s="27"/>
      <c r="K773" s="28"/>
      <c r="L773" s="27"/>
      <c r="M773" s="28"/>
      <c r="N773" s="27"/>
      <c r="O773" s="28"/>
      <c r="P773" s="27"/>
      <c r="Q773" s="28"/>
      <c r="R773" s="27"/>
      <c r="S773" s="28"/>
      <c r="T773" s="28"/>
      <c r="U773" s="27"/>
      <c r="V773" s="28"/>
      <c r="W773" s="27"/>
      <c r="X773" s="28"/>
      <c r="Y773" s="27"/>
      <c r="Z773" s="27"/>
      <c r="AA773" s="27"/>
      <c r="AB773" s="27"/>
      <c r="AC773" s="29"/>
      <c r="AD773" s="31" t="s">
        <v>1058</v>
      </c>
      <c r="AE773" s="31" t="s">
        <v>355</v>
      </c>
      <c r="AF773" s="26"/>
      <c r="AG773" s="30">
        <f>SUM(F773,H773,J773,L773,N773,P773,R773,U773,W773,Y773,Z773,AA773,AB773)</f>
        <v>0</v>
      </c>
      <c r="AH773" s="30">
        <f t="shared" si="48"/>
        <v>0</v>
      </c>
      <c r="AI773" s="28">
        <f>SUM(G773,I773,K773,M773,O773,Q773,S773,T773,V773,X773)</f>
        <v>0</v>
      </c>
      <c r="AJ773" s="39">
        <f t="shared" si="49"/>
        <v>0</v>
      </c>
      <c r="AK773" s="40">
        <f>YEAR(C773)-YEAR(B773)+1</f>
        <v>2</v>
      </c>
      <c r="AL773" s="40">
        <f t="shared" si="50"/>
        <v>0.6</v>
      </c>
      <c r="AM773" s="39">
        <f>AF773+AH773+AJ773+AL773+AC773</f>
        <v>0.6</v>
      </c>
      <c r="AN773" s="37">
        <f t="shared" si="51"/>
        <v>0.6</v>
      </c>
      <c r="AO773" s="33"/>
    </row>
    <row r="774" spans="1:41" s="8" customFormat="1" ht="15.75" x14ac:dyDescent="0.25">
      <c r="A774" s="23">
        <v>325745</v>
      </c>
      <c r="B774" s="24">
        <v>44654</v>
      </c>
      <c r="C774" s="24">
        <v>45291</v>
      </c>
      <c r="D774" s="25" t="s">
        <v>1103</v>
      </c>
      <c r="F774" s="27"/>
      <c r="G774" s="28"/>
      <c r="H774" s="27"/>
      <c r="I774" s="28"/>
      <c r="J774" s="27"/>
      <c r="K774" s="28"/>
      <c r="L774" s="27"/>
      <c r="M774" s="28"/>
      <c r="N774" s="27"/>
      <c r="O774" s="28"/>
      <c r="P774" s="27"/>
      <c r="Q774" s="28"/>
      <c r="R774" s="27"/>
      <c r="S774" s="28"/>
      <c r="T774" s="28"/>
      <c r="U774" s="27"/>
      <c r="V774" s="28"/>
      <c r="W774" s="27"/>
      <c r="X774" s="28"/>
      <c r="Y774" s="27"/>
      <c r="Z774" s="27"/>
      <c r="AA774" s="27"/>
      <c r="AB774" s="27"/>
      <c r="AC774" s="29"/>
      <c r="AD774" s="31" t="s">
        <v>1101</v>
      </c>
      <c r="AE774" s="31" t="s">
        <v>1102</v>
      </c>
      <c r="AF774" s="26"/>
      <c r="AG774" s="30">
        <f>SUM(F774,H774,J774,L774,N774,P774,R774,U774,W774,Y774,Z774,AA774,AB774)</f>
        <v>0</v>
      </c>
      <c r="AH774" s="30">
        <f t="shared" si="48"/>
        <v>0</v>
      </c>
      <c r="AI774" s="28">
        <f>SUM(G774,I774,K774,M774,O774,Q774,S774,T774,V774,X774)</f>
        <v>0</v>
      </c>
      <c r="AJ774" s="39">
        <f t="shared" si="49"/>
        <v>0</v>
      </c>
      <c r="AK774" s="40">
        <f>YEAR(C774)-YEAR(B774)+1</f>
        <v>2</v>
      </c>
      <c r="AL774" s="40">
        <f t="shared" si="50"/>
        <v>0.6</v>
      </c>
      <c r="AM774" s="39">
        <f>AF774+AH774+AJ774+AL774+AC774</f>
        <v>0.6</v>
      </c>
      <c r="AN774" s="37">
        <f t="shared" si="51"/>
        <v>0.6</v>
      </c>
      <c r="AO774" s="33"/>
    </row>
    <row r="775" spans="1:41" s="8" customFormat="1" ht="15.75" x14ac:dyDescent="0.25">
      <c r="A775" s="23">
        <v>328698</v>
      </c>
      <c r="B775" s="24">
        <v>44700</v>
      </c>
      <c r="C775" s="24">
        <v>45291</v>
      </c>
      <c r="D775" s="25" t="s">
        <v>1107</v>
      </c>
      <c r="F775" s="27"/>
      <c r="G775" s="28"/>
      <c r="H775" s="27"/>
      <c r="I775" s="28"/>
      <c r="J775" s="27"/>
      <c r="K775" s="28"/>
      <c r="L775" s="27"/>
      <c r="M775" s="28"/>
      <c r="N775" s="27"/>
      <c r="O775" s="28"/>
      <c r="P775" s="27"/>
      <c r="Q775" s="28"/>
      <c r="R775" s="27"/>
      <c r="S775" s="28"/>
      <c r="T775" s="28"/>
      <c r="U775" s="27"/>
      <c r="V775" s="28"/>
      <c r="W775" s="27"/>
      <c r="X775" s="28"/>
      <c r="Y775" s="27"/>
      <c r="Z775" s="27"/>
      <c r="AA775" s="27"/>
      <c r="AB775" s="27"/>
      <c r="AC775" s="29"/>
      <c r="AD775" s="31" t="s">
        <v>1106</v>
      </c>
      <c r="AE775" s="31" t="s">
        <v>868</v>
      </c>
      <c r="AF775" s="26"/>
      <c r="AG775" s="30">
        <f>SUM(F775,H775,J775,L775,N775,P775,R775,U775,W775,Y775,Z775,AA775,AB775)</f>
        <v>0</v>
      </c>
      <c r="AH775" s="30">
        <f t="shared" si="48"/>
        <v>0</v>
      </c>
      <c r="AI775" s="28">
        <f>SUM(G775,I775,K775,M775,O775,Q775,S775,T775,V775,X775)</f>
        <v>0</v>
      </c>
      <c r="AJ775" s="39">
        <f t="shared" si="49"/>
        <v>0</v>
      </c>
      <c r="AK775" s="40">
        <f>YEAR(C775)-YEAR(B775)+1</f>
        <v>2</v>
      </c>
      <c r="AL775" s="40">
        <f t="shared" si="50"/>
        <v>0.6</v>
      </c>
      <c r="AM775" s="39">
        <f>AF775+AH775+AJ775+AL775+AC775</f>
        <v>0.6</v>
      </c>
      <c r="AN775" s="37">
        <f t="shared" si="51"/>
        <v>0.6</v>
      </c>
      <c r="AO775" s="33"/>
    </row>
    <row r="776" spans="1:41" s="8" customFormat="1" ht="15.75" x14ac:dyDescent="0.25">
      <c r="A776" s="23">
        <v>336217</v>
      </c>
      <c r="B776" s="24">
        <v>44812</v>
      </c>
      <c r="C776" s="24">
        <v>45291</v>
      </c>
      <c r="D776" s="25" t="s">
        <v>1110</v>
      </c>
      <c r="F776" s="27"/>
      <c r="G776" s="28"/>
      <c r="H776" s="27"/>
      <c r="I776" s="28"/>
      <c r="J776" s="27"/>
      <c r="K776" s="28"/>
      <c r="L776" s="27"/>
      <c r="M776" s="28"/>
      <c r="N776" s="27"/>
      <c r="O776" s="28"/>
      <c r="P776" s="27"/>
      <c r="Q776" s="28"/>
      <c r="R776" s="27"/>
      <c r="S776" s="28"/>
      <c r="T776" s="28"/>
      <c r="U776" s="27"/>
      <c r="V776" s="28"/>
      <c r="W776" s="27"/>
      <c r="X776" s="28"/>
      <c r="Y776" s="27"/>
      <c r="Z776" s="27"/>
      <c r="AA776" s="27"/>
      <c r="AB776" s="27"/>
      <c r="AC776" s="29"/>
      <c r="AD776" s="31" t="s">
        <v>1108</v>
      </c>
      <c r="AE776" s="31" t="s">
        <v>1109</v>
      </c>
      <c r="AF776" s="26"/>
      <c r="AG776" s="30">
        <f>SUM(F776,H776,J776,L776,N776,P776,R776,U776,W776,Y776,Z776,AA776,AB776)</f>
        <v>0</v>
      </c>
      <c r="AH776" s="30">
        <f t="shared" si="48"/>
        <v>0</v>
      </c>
      <c r="AI776" s="28">
        <f>SUM(G776,I776,K776,M776,O776,Q776,S776,T776,V776,X776)</f>
        <v>0</v>
      </c>
      <c r="AJ776" s="39">
        <f t="shared" si="49"/>
        <v>0</v>
      </c>
      <c r="AK776" s="40">
        <f>YEAR(C776)-YEAR(B776)+1</f>
        <v>2</v>
      </c>
      <c r="AL776" s="40">
        <f t="shared" si="50"/>
        <v>0.6</v>
      </c>
      <c r="AM776" s="39">
        <f>AF776+AH776+AJ776+AL776+AC776</f>
        <v>0.6</v>
      </c>
      <c r="AN776" s="37">
        <f t="shared" si="51"/>
        <v>0.6</v>
      </c>
      <c r="AO776" s="33"/>
    </row>
    <row r="777" spans="1:41" s="8" customFormat="1" ht="15.75" x14ac:dyDescent="0.25">
      <c r="A777" s="23">
        <v>328582</v>
      </c>
      <c r="B777" s="24">
        <v>44699</v>
      </c>
      <c r="C777" s="24">
        <v>45291</v>
      </c>
      <c r="D777" s="25" t="s">
        <v>1145</v>
      </c>
      <c r="F777" s="27"/>
      <c r="G777" s="28"/>
      <c r="H777" s="27"/>
      <c r="I777" s="28"/>
      <c r="J777" s="27"/>
      <c r="K777" s="28"/>
      <c r="L777" s="27"/>
      <c r="M777" s="28"/>
      <c r="N777" s="27"/>
      <c r="O777" s="28"/>
      <c r="P777" s="27"/>
      <c r="Q777" s="28"/>
      <c r="R777" s="27"/>
      <c r="S777" s="28"/>
      <c r="T777" s="28"/>
      <c r="U777" s="27"/>
      <c r="V777" s="28"/>
      <c r="W777" s="27"/>
      <c r="X777" s="28"/>
      <c r="Y777" s="27"/>
      <c r="Z777" s="27"/>
      <c r="AA777" s="27"/>
      <c r="AB777" s="27"/>
      <c r="AC777" s="29"/>
      <c r="AD777" s="31" t="s">
        <v>1143</v>
      </c>
      <c r="AE777" s="31" t="s">
        <v>1144</v>
      </c>
      <c r="AF777" s="26"/>
      <c r="AG777" s="30">
        <f>SUM(F777,H777,J777,L777,N777,P777,R777,U777,W777,Y777,Z777,AA777,AB777)</f>
        <v>0</v>
      </c>
      <c r="AH777" s="30">
        <f t="shared" si="48"/>
        <v>0</v>
      </c>
      <c r="AI777" s="28">
        <f>SUM(G777,I777,K777,M777,O777,Q777,S777,T777,V777,X777)</f>
        <v>0</v>
      </c>
      <c r="AJ777" s="39">
        <f t="shared" si="49"/>
        <v>0</v>
      </c>
      <c r="AK777" s="40">
        <f>YEAR(C777)-YEAR(B777)+1</f>
        <v>2</v>
      </c>
      <c r="AL777" s="40">
        <f t="shared" si="50"/>
        <v>0.6</v>
      </c>
      <c r="AM777" s="39">
        <f>AF777+AH777+AJ777+AL777+AC777</f>
        <v>0.6</v>
      </c>
      <c r="AN777" s="37">
        <f t="shared" si="51"/>
        <v>0.6</v>
      </c>
      <c r="AO777" s="33"/>
    </row>
    <row r="778" spans="1:41" s="8" customFormat="1" ht="15.75" x14ac:dyDescent="0.25">
      <c r="A778" s="23">
        <v>330528</v>
      </c>
      <c r="B778" s="24">
        <v>44722</v>
      </c>
      <c r="C778" s="24">
        <v>45291</v>
      </c>
      <c r="D778" s="25" t="s">
        <v>1158</v>
      </c>
      <c r="F778" s="27"/>
      <c r="G778" s="28"/>
      <c r="H778" s="27"/>
      <c r="I778" s="28"/>
      <c r="J778" s="27"/>
      <c r="K778" s="28"/>
      <c r="L778" s="27"/>
      <c r="M778" s="28"/>
      <c r="N778" s="27"/>
      <c r="O778" s="28"/>
      <c r="P778" s="27"/>
      <c r="Q778" s="28"/>
      <c r="R778" s="27"/>
      <c r="S778" s="28"/>
      <c r="T778" s="28"/>
      <c r="U778" s="27"/>
      <c r="V778" s="28"/>
      <c r="W778" s="27"/>
      <c r="X778" s="28"/>
      <c r="Y778" s="27"/>
      <c r="Z778" s="27"/>
      <c r="AA778" s="27"/>
      <c r="AB778" s="27"/>
      <c r="AC778" s="29"/>
      <c r="AD778" s="31" t="s">
        <v>1157</v>
      </c>
      <c r="AE778" s="31" t="s">
        <v>40</v>
      </c>
      <c r="AF778" s="26"/>
      <c r="AG778" s="30">
        <f>SUM(F778,H778,J778,L778,N778,P778,R778,U778,W778,Y778,Z778,AA778,AB778)</f>
        <v>0</v>
      </c>
      <c r="AH778" s="30">
        <f t="shared" si="48"/>
        <v>0</v>
      </c>
      <c r="AI778" s="28">
        <f>SUM(G778,I778,K778,M778,O778,Q778,S778,T778,V778,X778)</f>
        <v>0</v>
      </c>
      <c r="AJ778" s="39">
        <f t="shared" si="49"/>
        <v>0</v>
      </c>
      <c r="AK778" s="40">
        <f>YEAR(C778)-YEAR(B778)+1</f>
        <v>2</v>
      </c>
      <c r="AL778" s="40">
        <f t="shared" si="50"/>
        <v>0.6</v>
      </c>
      <c r="AM778" s="39">
        <f>AF778+AH778+AJ778+AL778+AC778</f>
        <v>0.6</v>
      </c>
      <c r="AN778" s="37">
        <f t="shared" si="51"/>
        <v>0.6</v>
      </c>
      <c r="AO778" s="33"/>
    </row>
    <row r="779" spans="1:41" s="8" customFormat="1" ht="15.75" x14ac:dyDescent="0.25">
      <c r="A779" s="23">
        <v>324970</v>
      </c>
      <c r="B779" s="24">
        <v>44637</v>
      </c>
      <c r="C779" s="24">
        <v>45291</v>
      </c>
      <c r="D779" s="25" t="s">
        <v>1170</v>
      </c>
      <c r="F779" s="27"/>
      <c r="G779" s="28"/>
      <c r="H779" s="27"/>
      <c r="I779" s="28"/>
      <c r="J779" s="27"/>
      <c r="K779" s="28"/>
      <c r="L779" s="27"/>
      <c r="M779" s="28"/>
      <c r="N779" s="27"/>
      <c r="O779" s="28"/>
      <c r="P779" s="27"/>
      <c r="Q779" s="28"/>
      <c r="R779" s="27"/>
      <c r="S779" s="28"/>
      <c r="T779" s="28"/>
      <c r="U779" s="27"/>
      <c r="V779" s="28"/>
      <c r="W779" s="27"/>
      <c r="X779" s="28"/>
      <c r="Y779" s="27"/>
      <c r="Z779" s="27"/>
      <c r="AA779" s="27"/>
      <c r="AB779" s="27"/>
      <c r="AC779" s="29"/>
      <c r="AD779" s="31" t="s">
        <v>1169</v>
      </c>
      <c r="AE779" s="31" t="s">
        <v>3</v>
      </c>
      <c r="AF779" s="26"/>
      <c r="AG779" s="30">
        <f>SUM(F779,H779,J779,L779,N779,P779,R779,U779,W779,Y779,Z779,AA779,AB779)</f>
        <v>0</v>
      </c>
      <c r="AH779" s="30">
        <f t="shared" si="48"/>
        <v>0</v>
      </c>
      <c r="AI779" s="28">
        <f>SUM(G779,I779,K779,M779,O779,Q779,S779,T779,V779,X779)</f>
        <v>0</v>
      </c>
      <c r="AJ779" s="39">
        <f t="shared" si="49"/>
        <v>0</v>
      </c>
      <c r="AK779" s="40">
        <f>YEAR(C779)-YEAR(B779)+1</f>
        <v>2</v>
      </c>
      <c r="AL779" s="40">
        <f t="shared" si="50"/>
        <v>0.6</v>
      </c>
      <c r="AM779" s="39">
        <f>AF779+AH779+AJ779+AL779+AC779</f>
        <v>0.6</v>
      </c>
      <c r="AN779" s="37">
        <f t="shared" si="51"/>
        <v>0.6</v>
      </c>
      <c r="AO779" s="33"/>
    </row>
    <row r="780" spans="1:41" s="8" customFormat="1" ht="15.75" x14ac:dyDescent="0.25">
      <c r="A780" s="23">
        <v>324862</v>
      </c>
      <c r="B780" s="24">
        <v>44636</v>
      </c>
      <c r="C780" s="24">
        <v>45291</v>
      </c>
      <c r="D780" s="25" t="s">
        <v>1274</v>
      </c>
      <c r="F780" s="27"/>
      <c r="G780" s="28"/>
      <c r="H780" s="27"/>
      <c r="I780" s="28"/>
      <c r="J780" s="27"/>
      <c r="K780" s="28"/>
      <c r="L780" s="27"/>
      <c r="M780" s="28"/>
      <c r="N780" s="27"/>
      <c r="O780" s="28"/>
      <c r="P780" s="27"/>
      <c r="Q780" s="28"/>
      <c r="R780" s="27"/>
      <c r="S780" s="28"/>
      <c r="T780" s="28"/>
      <c r="U780" s="27"/>
      <c r="V780" s="28"/>
      <c r="W780" s="27"/>
      <c r="X780" s="28"/>
      <c r="Y780" s="27"/>
      <c r="Z780" s="27"/>
      <c r="AA780" s="27"/>
      <c r="AB780" s="27"/>
      <c r="AC780" s="29"/>
      <c r="AD780" s="31" t="s">
        <v>1272</v>
      </c>
      <c r="AE780" s="31" t="s">
        <v>1273</v>
      </c>
      <c r="AF780" s="26"/>
      <c r="AG780" s="30">
        <f>SUM(F780,H780,J780,L780,N780,P780,R780,U780,W780,Y780,Z780,AA780,AB780)</f>
        <v>0</v>
      </c>
      <c r="AH780" s="30">
        <f t="shared" si="48"/>
        <v>0</v>
      </c>
      <c r="AI780" s="28">
        <f>SUM(G780,I780,K780,M780,O780,Q780,S780,T780,V780,X780)</f>
        <v>0</v>
      </c>
      <c r="AJ780" s="39">
        <f t="shared" si="49"/>
        <v>0</v>
      </c>
      <c r="AK780" s="40">
        <f>YEAR(C780)-YEAR(B780)+1</f>
        <v>2</v>
      </c>
      <c r="AL780" s="40">
        <f t="shared" si="50"/>
        <v>0.6</v>
      </c>
      <c r="AM780" s="39">
        <f>AF780+AH780+AJ780+AL780+AC780</f>
        <v>0.6</v>
      </c>
      <c r="AN780" s="37">
        <f t="shared" si="51"/>
        <v>0.6</v>
      </c>
      <c r="AO780" s="33"/>
    </row>
    <row r="781" spans="1:41" s="8" customFormat="1" ht="15.75" x14ac:dyDescent="0.25">
      <c r="A781" s="23">
        <v>260091</v>
      </c>
      <c r="B781" s="24">
        <v>44617</v>
      </c>
      <c r="C781" s="24">
        <v>45291</v>
      </c>
      <c r="D781" s="25" t="s">
        <v>1353</v>
      </c>
      <c r="F781" s="27"/>
      <c r="G781" s="28"/>
      <c r="H781" s="27"/>
      <c r="I781" s="28"/>
      <c r="J781" s="27"/>
      <c r="K781" s="28"/>
      <c r="L781" s="27"/>
      <c r="M781" s="28"/>
      <c r="N781" s="27"/>
      <c r="O781" s="28"/>
      <c r="P781" s="27"/>
      <c r="Q781" s="28"/>
      <c r="R781" s="27"/>
      <c r="S781" s="28"/>
      <c r="T781" s="28"/>
      <c r="U781" s="27"/>
      <c r="V781" s="28"/>
      <c r="W781" s="27"/>
      <c r="X781" s="28"/>
      <c r="Y781" s="27"/>
      <c r="Z781" s="27"/>
      <c r="AA781" s="27"/>
      <c r="AB781" s="27"/>
      <c r="AC781" s="29"/>
      <c r="AD781" s="31" t="s">
        <v>1351</v>
      </c>
      <c r="AE781" s="31" t="s">
        <v>1352</v>
      </c>
      <c r="AF781" s="26"/>
      <c r="AG781" s="30">
        <f>SUM(F781,H781,J781,L781,N781,P781,R781,U781,W781,Y781,Z781,AA781,AB781)</f>
        <v>0</v>
      </c>
      <c r="AH781" s="30">
        <f t="shared" si="48"/>
        <v>0</v>
      </c>
      <c r="AI781" s="28">
        <f>SUM(G781,I781,K781,M781,O781,Q781,S781,T781,V781,X781)</f>
        <v>0</v>
      </c>
      <c r="AJ781" s="39">
        <f t="shared" si="49"/>
        <v>0</v>
      </c>
      <c r="AK781" s="40">
        <f>YEAR(C781)-YEAR(B781)+1</f>
        <v>2</v>
      </c>
      <c r="AL781" s="40">
        <f t="shared" si="50"/>
        <v>0.6</v>
      </c>
      <c r="AM781" s="39">
        <f>AF781+AH781+AJ781+AL781+AC781</f>
        <v>0.6</v>
      </c>
      <c r="AN781" s="37">
        <f t="shared" si="51"/>
        <v>0.6</v>
      </c>
      <c r="AO781" s="33"/>
    </row>
    <row r="782" spans="1:41" s="8" customFormat="1" ht="15.75" x14ac:dyDescent="0.25">
      <c r="A782" s="23">
        <v>326664</v>
      </c>
      <c r="B782" s="24">
        <v>44671</v>
      </c>
      <c r="C782" s="24">
        <v>45291</v>
      </c>
      <c r="D782" s="25" t="s">
        <v>1359</v>
      </c>
      <c r="F782" s="27"/>
      <c r="G782" s="28"/>
      <c r="H782" s="27"/>
      <c r="I782" s="28"/>
      <c r="J782" s="27"/>
      <c r="K782" s="28"/>
      <c r="L782" s="27"/>
      <c r="M782" s="28"/>
      <c r="N782" s="27"/>
      <c r="O782" s="28"/>
      <c r="P782" s="27"/>
      <c r="Q782" s="28"/>
      <c r="R782" s="27"/>
      <c r="S782" s="28"/>
      <c r="T782" s="28"/>
      <c r="U782" s="27"/>
      <c r="V782" s="28"/>
      <c r="W782" s="27"/>
      <c r="X782" s="28"/>
      <c r="Y782" s="27"/>
      <c r="Z782" s="27"/>
      <c r="AA782" s="27"/>
      <c r="AB782" s="27"/>
      <c r="AC782" s="29"/>
      <c r="AD782" s="31" t="s">
        <v>1357</v>
      </c>
      <c r="AE782" s="31" t="s">
        <v>1358</v>
      </c>
      <c r="AF782" s="26"/>
      <c r="AG782" s="30">
        <f>SUM(F782,H782,J782,L782,N782,P782,R782,U782,W782,Y782,Z782,AA782,AB782)</f>
        <v>0</v>
      </c>
      <c r="AH782" s="30">
        <f t="shared" si="48"/>
        <v>0</v>
      </c>
      <c r="AI782" s="28">
        <f>SUM(G782,I782,K782,M782,O782,Q782,S782,T782,V782,X782)</f>
        <v>0</v>
      </c>
      <c r="AJ782" s="39">
        <f t="shared" si="49"/>
        <v>0</v>
      </c>
      <c r="AK782" s="40">
        <f>YEAR(C782)-YEAR(B782)+1</f>
        <v>2</v>
      </c>
      <c r="AL782" s="40">
        <f t="shared" si="50"/>
        <v>0.6</v>
      </c>
      <c r="AM782" s="39">
        <f>AF782+AH782+AJ782+AL782+AC782</f>
        <v>0.6</v>
      </c>
      <c r="AN782" s="37">
        <f t="shared" si="51"/>
        <v>0.6</v>
      </c>
      <c r="AO782" s="33"/>
    </row>
    <row r="783" spans="1:41" s="8" customFormat="1" ht="15.75" x14ac:dyDescent="0.25">
      <c r="A783" s="23">
        <v>337572</v>
      </c>
      <c r="B783" s="24">
        <v>44839</v>
      </c>
      <c r="C783" s="24">
        <v>45291</v>
      </c>
      <c r="D783" s="25" t="s">
        <v>1364</v>
      </c>
      <c r="F783" s="27"/>
      <c r="G783" s="28"/>
      <c r="H783" s="27"/>
      <c r="I783" s="28"/>
      <c r="J783" s="27"/>
      <c r="K783" s="28"/>
      <c r="L783" s="27"/>
      <c r="M783" s="28"/>
      <c r="N783" s="27"/>
      <c r="O783" s="28"/>
      <c r="P783" s="27"/>
      <c r="Q783" s="28"/>
      <c r="R783" s="27"/>
      <c r="S783" s="28"/>
      <c r="T783" s="28"/>
      <c r="U783" s="27"/>
      <c r="V783" s="28"/>
      <c r="W783" s="27"/>
      <c r="X783" s="28"/>
      <c r="Y783" s="27"/>
      <c r="Z783" s="27"/>
      <c r="AA783" s="27"/>
      <c r="AB783" s="27"/>
      <c r="AC783" s="29"/>
      <c r="AD783" s="31" t="s">
        <v>1362</v>
      </c>
      <c r="AE783" s="31" t="s">
        <v>1363</v>
      </c>
      <c r="AF783" s="26"/>
      <c r="AG783" s="30">
        <f>SUM(F783,H783,J783,L783,N783,P783,R783,U783,W783,Y783,Z783,AA783,AB783)</f>
        <v>0</v>
      </c>
      <c r="AH783" s="30">
        <f t="shared" si="48"/>
        <v>0</v>
      </c>
      <c r="AI783" s="28">
        <f>SUM(G783,I783,K783,M783,O783,Q783,S783,T783,V783,X783)</f>
        <v>0</v>
      </c>
      <c r="AJ783" s="39">
        <f t="shared" si="49"/>
        <v>0</v>
      </c>
      <c r="AK783" s="40">
        <f>YEAR(C783)-YEAR(B783)+1</f>
        <v>2</v>
      </c>
      <c r="AL783" s="40">
        <f t="shared" si="50"/>
        <v>0.6</v>
      </c>
      <c r="AM783" s="39">
        <f>AF783+AH783+AJ783+AL783+AC783</f>
        <v>0.6</v>
      </c>
      <c r="AN783" s="37">
        <f t="shared" si="51"/>
        <v>0.6</v>
      </c>
      <c r="AO783" s="33"/>
    </row>
    <row r="784" spans="1:41" s="8" customFormat="1" ht="15.75" x14ac:dyDescent="0.25">
      <c r="A784" s="23">
        <v>326997</v>
      </c>
      <c r="B784" s="24">
        <v>44677</v>
      </c>
      <c r="C784" s="24">
        <v>45291</v>
      </c>
      <c r="D784" s="25" t="s">
        <v>1386</v>
      </c>
      <c r="F784" s="27"/>
      <c r="G784" s="28"/>
      <c r="H784" s="27"/>
      <c r="I784" s="28"/>
      <c r="J784" s="27"/>
      <c r="K784" s="28"/>
      <c r="L784" s="27"/>
      <c r="M784" s="28"/>
      <c r="N784" s="27"/>
      <c r="O784" s="28"/>
      <c r="P784" s="27"/>
      <c r="Q784" s="28"/>
      <c r="R784" s="27"/>
      <c r="S784" s="28"/>
      <c r="T784" s="28"/>
      <c r="U784" s="27"/>
      <c r="V784" s="28"/>
      <c r="W784" s="27"/>
      <c r="X784" s="28"/>
      <c r="Y784" s="27"/>
      <c r="Z784" s="27"/>
      <c r="AA784" s="27"/>
      <c r="AB784" s="27"/>
      <c r="AC784" s="29"/>
      <c r="AD784" s="31" t="s">
        <v>1385</v>
      </c>
      <c r="AE784" s="31" t="s">
        <v>272</v>
      </c>
      <c r="AF784" s="26"/>
      <c r="AG784" s="30">
        <f>SUM(F784,H784,J784,L784,N784,P784,R784,U784,W784,Y784,Z784,AA784,AB784)</f>
        <v>0</v>
      </c>
      <c r="AH784" s="30">
        <f t="shared" si="48"/>
        <v>0</v>
      </c>
      <c r="AI784" s="28">
        <f>SUM(G784,I784,K784,M784,O784,Q784,S784,T784,V784,X784)</f>
        <v>0</v>
      </c>
      <c r="AJ784" s="39">
        <f t="shared" si="49"/>
        <v>0</v>
      </c>
      <c r="AK784" s="40">
        <f>YEAR(C784)-YEAR(B784)+1</f>
        <v>2</v>
      </c>
      <c r="AL784" s="40">
        <f t="shared" si="50"/>
        <v>0.6</v>
      </c>
      <c r="AM784" s="39">
        <f>AF784+AH784+AJ784+AL784+AC784</f>
        <v>0.6</v>
      </c>
      <c r="AN784" s="37">
        <f t="shared" si="51"/>
        <v>0.6</v>
      </c>
      <c r="AO784" s="33"/>
    </row>
    <row r="785" spans="1:41" s="8" customFormat="1" ht="15.75" x14ac:dyDescent="0.25">
      <c r="A785" s="23">
        <v>329832</v>
      </c>
      <c r="B785" s="24">
        <v>44709</v>
      </c>
      <c r="C785" s="24">
        <v>45291</v>
      </c>
      <c r="D785" s="25" t="s">
        <v>1426</v>
      </c>
      <c r="F785" s="27"/>
      <c r="G785" s="28"/>
      <c r="H785" s="27"/>
      <c r="I785" s="28"/>
      <c r="J785" s="27"/>
      <c r="K785" s="28"/>
      <c r="L785" s="27"/>
      <c r="M785" s="28"/>
      <c r="N785" s="27"/>
      <c r="O785" s="28"/>
      <c r="P785" s="27"/>
      <c r="Q785" s="28"/>
      <c r="R785" s="27"/>
      <c r="S785" s="28"/>
      <c r="T785" s="28"/>
      <c r="U785" s="27"/>
      <c r="V785" s="28"/>
      <c r="W785" s="27"/>
      <c r="X785" s="28"/>
      <c r="Y785" s="27"/>
      <c r="Z785" s="27"/>
      <c r="AA785" s="27"/>
      <c r="AB785" s="27"/>
      <c r="AC785" s="29"/>
      <c r="AD785" s="31" t="s">
        <v>1424</v>
      </c>
      <c r="AE785" s="31" t="s">
        <v>1425</v>
      </c>
      <c r="AF785" s="26"/>
      <c r="AG785" s="30">
        <f>SUM(F785,H785,J785,L785,N785,P785,R785,U785,W785,Y785,Z785,AA785,AB785)</f>
        <v>0</v>
      </c>
      <c r="AH785" s="30">
        <f t="shared" si="48"/>
        <v>0</v>
      </c>
      <c r="AI785" s="28">
        <f>SUM(G785,I785,K785,M785,O785,Q785,S785,T785,V785,X785)</f>
        <v>0</v>
      </c>
      <c r="AJ785" s="39">
        <f t="shared" si="49"/>
        <v>0</v>
      </c>
      <c r="AK785" s="40">
        <f>YEAR(C785)-YEAR(B785)+1</f>
        <v>2</v>
      </c>
      <c r="AL785" s="40">
        <f t="shared" si="50"/>
        <v>0.6</v>
      </c>
      <c r="AM785" s="39">
        <f>AF785+AH785+AJ785+AL785+AC785</f>
        <v>0.6</v>
      </c>
      <c r="AN785" s="37">
        <f t="shared" si="51"/>
        <v>0.6</v>
      </c>
      <c r="AO785" s="33"/>
    </row>
    <row r="786" spans="1:41" s="8" customFormat="1" ht="15.75" x14ac:dyDescent="0.25">
      <c r="A786" s="23">
        <v>336082</v>
      </c>
      <c r="B786" s="24">
        <v>44806</v>
      </c>
      <c r="C786" s="24">
        <v>45291</v>
      </c>
      <c r="D786" s="25" t="s">
        <v>1448</v>
      </c>
      <c r="F786" s="27"/>
      <c r="G786" s="28"/>
      <c r="H786" s="27"/>
      <c r="I786" s="28"/>
      <c r="J786" s="27"/>
      <c r="K786" s="28"/>
      <c r="L786" s="27"/>
      <c r="M786" s="28"/>
      <c r="N786" s="27"/>
      <c r="O786" s="28"/>
      <c r="P786" s="27"/>
      <c r="Q786" s="28"/>
      <c r="R786" s="27"/>
      <c r="S786" s="28"/>
      <c r="T786" s="28"/>
      <c r="U786" s="27"/>
      <c r="V786" s="28"/>
      <c r="W786" s="27"/>
      <c r="X786" s="28"/>
      <c r="Y786" s="27"/>
      <c r="Z786" s="27"/>
      <c r="AA786" s="27"/>
      <c r="AB786" s="27"/>
      <c r="AC786" s="29"/>
      <c r="AD786" s="31" t="s">
        <v>1447</v>
      </c>
      <c r="AE786" s="31" t="s">
        <v>44</v>
      </c>
      <c r="AF786" s="26"/>
      <c r="AG786" s="30">
        <f>SUM(F786,H786,J786,L786,N786,P786,R786,U786,W786,Y786,Z786,AA786,AB786)</f>
        <v>0</v>
      </c>
      <c r="AH786" s="30">
        <f t="shared" si="48"/>
        <v>0</v>
      </c>
      <c r="AI786" s="28">
        <f>SUM(G786,I786,K786,M786,O786,Q786,S786,T786,V786,X786)</f>
        <v>0</v>
      </c>
      <c r="AJ786" s="39">
        <f t="shared" si="49"/>
        <v>0</v>
      </c>
      <c r="AK786" s="40">
        <f>YEAR(C786)-YEAR(B786)+1</f>
        <v>2</v>
      </c>
      <c r="AL786" s="40">
        <f t="shared" si="50"/>
        <v>0.6</v>
      </c>
      <c r="AM786" s="39">
        <f>AF786+AH786+AJ786+AL786+AC786</f>
        <v>0.6</v>
      </c>
      <c r="AN786" s="37">
        <f t="shared" si="51"/>
        <v>0.6</v>
      </c>
      <c r="AO786" s="33"/>
    </row>
    <row r="787" spans="1:41" s="8" customFormat="1" ht="15.75" x14ac:dyDescent="0.25">
      <c r="A787" s="23">
        <v>336388</v>
      </c>
      <c r="B787" s="24">
        <v>44817</v>
      </c>
      <c r="C787" s="24">
        <v>45291</v>
      </c>
      <c r="D787" s="25" t="s">
        <v>1459</v>
      </c>
      <c r="F787" s="27"/>
      <c r="G787" s="28"/>
      <c r="H787" s="27"/>
      <c r="I787" s="28"/>
      <c r="J787" s="27"/>
      <c r="K787" s="28"/>
      <c r="L787" s="27"/>
      <c r="M787" s="28"/>
      <c r="N787" s="27"/>
      <c r="O787" s="28"/>
      <c r="P787" s="27"/>
      <c r="Q787" s="28"/>
      <c r="R787" s="27"/>
      <c r="S787" s="28"/>
      <c r="T787" s="28"/>
      <c r="U787" s="27"/>
      <c r="V787" s="28"/>
      <c r="W787" s="27"/>
      <c r="X787" s="28"/>
      <c r="Y787" s="27"/>
      <c r="Z787" s="27"/>
      <c r="AA787" s="27"/>
      <c r="AB787" s="27"/>
      <c r="AC787" s="29"/>
      <c r="AD787" s="31" t="s">
        <v>1458</v>
      </c>
      <c r="AE787" s="31" t="s">
        <v>40</v>
      </c>
      <c r="AF787" s="26"/>
      <c r="AG787" s="30">
        <f>SUM(F787,H787,J787,L787,N787,P787,R787,U787,W787,Y787,Z787,AA787,AB787)</f>
        <v>0</v>
      </c>
      <c r="AH787" s="30">
        <f t="shared" si="48"/>
        <v>0</v>
      </c>
      <c r="AI787" s="28">
        <f>SUM(G787,I787,K787,M787,O787,Q787,S787,T787,V787,X787)</f>
        <v>0</v>
      </c>
      <c r="AJ787" s="39">
        <f t="shared" si="49"/>
        <v>0</v>
      </c>
      <c r="AK787" s="40">
        <f>YEAR(C787)-YEAR(B787)+1</f>
        <v>2</v>
      </c>
      <c r="AL787" s="40">
        <f t="shared" si="50"/>
        <v>0.6</v>
      </c>
      <c r="AM787" s="39">
        <f>AF787+AH787+AJ787+AL787+AC787</f>
        <v>0.6</v>
      </c>
      <c r="AN787" s="37">
        <f t="shared" si="51"/>
        <v>0.6</v>
      </c>
      <c r="AO787" s="33"/>
    </row>
    <row r="788" spans="1:41" s="8" customFormat="1" ht="15.75" x14ac:dyDescent="0.25">
      <c r="A788" s="23">
        <v>322921</v>
      </c>
      <c r="B788" s="24">
        <v>44584</v>
      </c>
      <c r="C788" s="24">
        <v>45291</v>
      </c>
      <c r="D788" s="25" t="s">
        <v>1515</v>
      </c>
      <c r="F788" s="27"/>
      <c r="G788" s="28"/>
      <c r="H788" s="27"/>
      <c r="I788" s="28"/>
      <c r="J788" s="27"/>
      <c r="K788" s="28"/>
      <c r="L788" s="27"/>
      <c r="M788" s="28"/>
      <c r="N788" s="27"/>
      <c r="O788" s="28"/>
      <c r="P788" s="27"/>
      <c r="Q788" s="28"/>
      <c r="R788" s="27"/>
      <c r="S788" s="28"/>
      <c r="T788" s="28"/>
      <c r="U788" s="27"/>
      <c r="V788" s="28"/>
      <c r="W788" s="27"/>
      <c r="X788" s="28"/>
      <c r="Y788" s="27"/>
      <c r="Z788" s="27"/>
      <c r="AA788" s="27"/>
      <c r="AB788" s="27"/>
      <c r="AC788" s="29"/>
      <c r="AD788" s="31" t="s">
        <v>1512</v>
      </c>
      <c r="AE788" s="31" t="s">
        <v>571</v>
      </c>
      <c r="AF788" s="26"/>
      <c r="AG788" s="30">
        <f>SUM(F788,H788,J788,L788,N788,P788,R788,U788,W788,Y788,Z788,AA788,AB788)</f>
        <v>0</v>
      </c>
      <c r="AH788" s="30">
        <f t="shared" si="48"/>
        <v>0</v>
      </c>
      <c r="AI788" s="28">
        <f>SUM(G788,I788,K788,M788,O788,Q788,S788,T788,V788,X788)</f>
        <v>0</v>
      </c>
      <c r="AJ788" s="39">
        <f t="shared" si="49"/>
        <v>0</v>
      </c>
      <c r="AK788" s="40">
        <f>YEAR(C788)-YEAR(B788)+1</f>
        <v>2</v>
      </c>
      <c r="AL788" s="40">
        <f t="shared" si="50"/>
        <v>0.6</v>
      </c>
      <c r="AM788" s="39">
        <f>AF788+AH788+AJ788+AL788+AC788</f>
        <v>0.6</v>
      </c>
      <c r="AN788" s="37">
        <f t="shared" si="51"/>
        <v>0.6</v>
      </c>
      <c r="AO788" s="33"/>
    </row>
    <row r="789" spans="1:41" s="8" customFormat="1" ht="15.75" x14ac:dyDescent="0.25">
      <c r="A789" s="23">
        <v>326389</v>
      </c>
      <c r="B789" s="24">
        <v>44666</v>
      </c>
      <c r="C789" s="24">
        <v>45291</v>
      </c>
      <c r="D789" s="25" t="s">
        <v>1524</v>
      </c>
      <c r="F789" s="27"/>
      <c r="G789" s="28"/>
      <c r="H789" s="27"/>
      <c r="I789" s="28"/>
      <c r="J789" s="27"/>
      <c r="K789" s="28"/>
      <c r="L789" s="27"/>
      <c r="M789" s="28"/>
      <c r="N789" s="27"/>
      <c r="O789" s="28"/>
      <c r="P789" s="27"/>
      <c r="Q789" s="28"/>
      <c r="R789" s="27"/>
      <c r="S789" s="28"/>
      <c r="T789" s="28"/>
      <c r="U789" s="27"/>
      <c r="V789" s="28"/>
      <c r="W789" s="27"/>
      <c r="X789" s="28"/>
      <c r="Y789" s="27"/>
      <c r="Z789" s="27"/>
      <c r="AA789" s="27"/>
      <c r="AB789" s="27"/>
      <c r="AC789" s="29"/>
      <c r="AD789" s="31" t="s">
        <v>1519</v>
      </c>
      <c r="AE789" s="31" t="s">
        <v>1523</v>
      </c>
      <c r="AF789" s="26"/>
      <c r="AG789" s="30">
        <f>SUM(F789,H789,J789,L789,N789,P789,R789,U789,W789,Y789,Z789,AA789,AB789)</f>
        <v>0</v>
      </c>
      <c r="AH789" s="30">
        <f t="shared" si="48"/>
        <v>0</v>
      </c>
      <c r="AI789" s="28">
        <f>SUM(G789,I789,K789,M789,O789,Q789,S789,T789,V789,X789)</f>
        <v>0</v>
      </c>
      <c r="AJ789" s="39">
        <f t="shared" si="49"/>
        <v>0</v>
      </c>
      <c r="AK789" s="40">
        <f>YEAR(C789)-YEAR(B789)+1</f>
        <v>2</v>
      </c>
      <c r="AL789" s="40">
        <f t="shared" si="50"/>
        <v>0.6</v>
      </c>
      <c r="AM789" s="39">
        <f>AF789+AH789+AJ789+AL789+AC789</f>
        <v>0.6</v>
      </c>
      <c r="AN789" s="37">
        <f t="shared" si="51"/>
        <v>0.6</v>
      </c>
      <c r="AO789" s="33"/>
    </row>
    <row r="790" spans="1:41" s="8" customFormat="1" ht="15.75" x14ac:dyDescent="0.25">
      <c r="A790" s="23">
        <v>336511</v>
      </c>
      <c r="B790" s="24">
        <v>44820</v>
      </c>
      <c r="C790" s="24">
        <v>45291</v>
      </c>
      <c r="D790" s="25" t="s">
        <v>1539</v>
      </c>
      <c r="F790" s="27"/>
      <c r="G790" s="28"/>
      <c r="H790" s="27"/>
      <c r="I790" s="28"/>
      <c r="J790" s="27"/>
      <c r="K790" s="28"/>
      <c r="L790" s="27"/>
      <c r="M790" s="28"/>
      <c r="N790" s="27"/>
      <c r="O790" s="28"/>
      <c r="P790" s="27"/>
      <c r="Q790" s="28"/>
      <c r="R790" s="27"/>
      <c r="S790" s="28"/>
      <c r="T790" s="28"/>
      <c r="U790" s="27"/>
      <c r="V790" s="28"/>
      <c r="W790" s="27"/>
      <c r="X790" s="28"/>
      <c r="Y790" s="27"/>
      <c r="Z790" s="27"/>
      <c r="AA790" s="27"/>
      <c r="AB790" s="27"/>
      <c r="AC790" s="29"/>
      <c r="AD790" s="31" t="s">
        <v>1537</v>
      </c>
      <c r="AE790" s="31" t="s">
        <v>1538</v>
      </c>
      <c r="AF790" s="26"/>
      <c r="AG790" s="30">
        <f>SUM(F790,H790,J790,L790,N790,P790,R790,U790,W790,Y790,Z790,AA790,AB790)</f>
        <v>0</v>
      </c>
      <c r="AH790" s="30">
        <f t="shared" si="48"/>
        <v>0</v>
      </c>
      <c r="AI790" s="28">
        <f>SUM(G790,I790,K790,M790,O790,Q790,S790,T790,V790,X790)</f>
        <v>0</v>
      </c>
      <c r="AJ790" s="39">
        <f t="shared" si="49"/>
        <v>0</v>
      </c>
      <c r="AK790" s="40">
        <f>YEAR(C790)-YEAR(B790)+1</f>
        <v>2</v>
      </c>
      <c r="AL790" s="40">
        <f t="shared" si="50"/>
        <v>0.6</v>
      </c>
      <c r="AM790" s="39">
        <f>AF790+AH790+AJ790+AL790+AC790</f>
        <v>0.6</v>
      </c>
      <c r="AN790" s="37">
        <f t="shared" si="51"/>
        <v>0.6</v>
      </c>
      <c r="AO790" s="33"/>
    </row>
    <row r="791" spans="1:41" s="8" customFormat="1" ht="15.75" x14ac:dyDescent="0.25">
      <c r="A791" s="23">
        <v>327666</v>
      </c>
      <c r="B791" s="24">
        <v>44686</v>
      </c>
      <c r="C791" s="24">
        <v>45291</v>
      </c>
      <c r="D791" s="25" t="s">
        <v>1562</v>
      </c>
      <c r="F791" s="27"/>
      <c r="G791" s="28"/>
      <c r="H791" s="27"/>
      <c r="I791" s="28"/>
      <c r="J791" s="27"/>
      <c r="K791" s="28"/>
      <c r="L791" s="27"/>
      <c r="M791" s="28"/>
      <c r="N791" s="27"/>
      <c r="O791" s="28"/>
      <c r="P791" s="27"/>
      <c r="Q791" s="28"/>
      <c r="R791" s="27"/>
      <c r="S791" s="28"/>
      <c r="T791" s="28"/>
      <c r="U791" s="27"/>
      <c r="V791" s="28"/>
      <c r="W791" s="27"/>
      <c r="X791" s="28"/>
      <c r="Y791" s="27"/>
      <c r="Z791" s="27"/>
      <c r="AA791" s="27"/>
      <c r="AB791" s="27"/>
      <c r="AC791" s="29"/>
      <c r="AD791" s="31" t="s">
        <v>1560</v>
      </c>
      <c r="AE791" s="31" t="s">
        <v>15</v>
      </c>
      <c r="AF791" s="26"/>
      <c r="AG791" s="30">
        <f>SUM(F791,H791,J791,L791,N791,P791,R791,U791,W791,Y791,Z791,AA791,AB791)</f>
        <v>0</v>
      </c>
      <c r="AH791" s="30">
        <f t="shared" si="48"/>
        <v>0</v>
      </c>
      <c r="AI791" s="28">
        <f>SUM(G791,I791,K791,M791,O791,Q791,S791,T791,V791,X791)</f>
        <v>0</v>
      </c>
      <c r="AJ791" s="39">
        <f t="shared" si="49"/>
        <v>0</v>
      </c>
      <c r="AK791" s="40">
        <f>YEAR(C791)-YEAR(B791)+1</f>
        <v>2</v>
      </c>
      <c r="AL791" s="40">
        <f t="shared" si="50"/>
        <v>0.6</v>
      </c>
      <c r="AM791" s="39">
        <f>AF791+AH791+AJ791+AL791+AC791</f>
        <v>0.6</v>
      </c>
      <c r="AN791" s="37">
        <f t="shared" si="51"/>
        <v>0.6</v>
      </c>
      <c r="AO791" s="33"/>
    </row>
    <row r="792" spans="1:41" s="8" customFormat="1" ht="15.75" x14ac:dyDescent="0.25">
      <c r="A792" s="23">
        <v>327521</v>
      </c>
      <c r="B792" s="24">
        <v>44685</v>
      </c>
      <c r="C792" s="24">
        <v>45291</v>
      </c>
      <c r="D792" s="25" t="s">
        <v>1596</v>
      </c>
      <c r="F792" s="27"/>
      <c r="G792" s="28"/>
      <c r="H792" s="27"/>
      <c r="I792" s="28"/>
      <c r="J792" s="27"/>
      <c r="K792" s="28"/>
      <c r="L792" s="27"/>
      <c r="M792" s="28"/>
      <c r="N792" s="27"/>
      <c r="O792" s="28"/>
      <c r="P792" s="27"/>
      <c r="Q792" s="28"/>
      <c r="R792" s="27"/>
      <c r="S792" s="28"/>
      <c r="T792" s="28"/>
      <c r="U792" s="27"/>
      <c r="V792" s="28"/>
      <c r="W792" s="27"/>
      <c r="X792" s="28"/>
      <c r="Y792" s="27"/>
      <c r="Z792" s="27"/>
      <c r="AA792" s="27"/>
      <c r="AB792" s="27"/>
      <c r="AC792" s="29"/>
      <c r="AD792" s="31" t="s">
        <v>1595</v>
      </c>
      <c r="AE792" s="31" t="s">
        <v>160</v>
      </c>
      <c r="AF792" s="26"/>
      <c r="AG792" s="30">
        <f>SUM(F792,H792,J792,L792,N792,P792,R792,U792,W792,Y792,Z792,AA792,AB792)</f>
        <v>0</v>
      </c>
      <c r="AH792" s="30">
        <f t="shared" si="48"/>
        <v>0</v>
      </c>
      <c r="AI792" s="28">
        <f>SUM(G792,I792,K792,M792,O792,Q792,S792,T792,V792,X792)</f>
        <v>0</v>
      </c>
      <c r="AJ792" s="39">
        <f t="shared" si="49"/>
        <v>0</v>
      </c>
      <c r="AK792" s="40">
        <f>YEAR(C792)-YEAR(B792)+1</f>
        <v>2</v>
      </c>
      <c r="AL792" s="40">
        <f t="shared" si="50"/>
        <v>0.6</v>
      </c>
      <c r="AM792" s="39">
        <f>AF792+AH792+AJ792+AL792+AC792</f>
        <v>0.6</v>
      </c>
      <c r="AN792" s="37">
        <f t="shared" si="51"/>
        <v>0.6</v>
      </c>
      <c r="AO792" s="33"/>
    </row>
    <row r="793" spans="1:41" s="8" customFormat="1" ht="15.75" x14ac:dyDescent="0.25">
      <c r="A793" s="23">
        <v>328693</v>
      </c>
      <c r="B793" s="24">
        <v>44700</v>
      </c>
      <c r="C793" s="24">
        <v>45291</v>
      </c>
      <c r="D793" s="25" t="s">
        <v>1603</v>
      </c>
      <c r="F793" s="27"/>
      <c r="G793" s="28"/>
      <c r="H793" s="27"/>
      <c r="I793" s="28"/>
      <c r="J793" s="27"/>
      <c r="K793" s="28"/>
      <c r="L793" s="27"/>
      <c r="M793" s="28"/>
      <c r="N793" s="27"/>
      <c r="O793" s="28"/>
      <c r="P793" s="27"/>
      <c r="Q793" s="28"/>
      <c r="R793" s="27"/>
      <c r="S793" s="28"/>
      <c r="T793" s="28"/>
      <c r="U793" s="27"/>
      <c r="V793" s="28"/>
      <c r="W793" s="27"/>
      <c r="X793" s="28"/>
      <c r="Y793" s="27"/>
      <c r="Z793" s="27"/>
      <c r="AA793" s="27"/>
      <c r="AB793" s="27"/>
      <c r="AC793" s="29"/>
      <c r="AD793" s="31" t="s">
        <v>1602</v>
      </c>
      <c r="AE793" s="31" t="s">
        <v>64</v>
      </c>
      <c r="AF793" s="26"/>
      <c r="AG793" s="30">
        <f>SUM(F793,H793,J793,L793,N793,P793,R793,U793,W793,Y793,Z793,AA793,AB793)</f>
        <v>0</v>
      </c>
      <c r="AH793" s="30">
        <f t="shared" si="48"/>
        <v>0</v>
      </c>
      <c r="AI793" s="28">
        <f>SUM(G793,I793,K793,M793,O793,Q793,S793,T793,V793,X793)</f>
        <v>0</v>
      </c>
      <c r="AJ793" s="39">
        <f t="shared" si="49"/>
        <v>0</v>
      </c>
      <c r="AK793" s="40">
        <f>YEAR(C793)-YEAR(B793)+1</f>
        <v>2</v>
      </c>
      <c r="AL793" s="40">
        <f t="shared" si="50"/>
        <v>0.6</v>
      </c>
      <c r="AM793" s="39">
        <f>AF793+AH793+AJ793+AL793+AC793</f>
        <v>0.6</v>
      </c>
      <c r="AN793" s="37">
        <f t="shared" si="51"/>
        <v>0.6</v>
      </c>
      <c r="AO793" s="33"/>
    </row>
    <row r="794" spans="1:41" s="8" customFormat="1" ht="15.75" x14ac:dyDescent="0.25">
      <c r="A794" s="23">
        <v>325730</v>
      </c>
      <c r="B794" s="24">
        <v>44653</v>
      </c>
      <c r="C794" s="24">
        <v>45291</v>
      </c>
      <c r="D794" s="25" t="s">
        <v>1652</v>
      </c>
      <c r="F794" s="27"/>
      <c r="G794" s="28"/>
      <c r="H794" s="27"/>
      <c r="I794" s="28"/>
      <c r="J794" s="27"/>
      <c r="K794" s="28"/>
      <c r="L794" s="27"/>
      <c r="M794" s="28"/>
      <c r="N794" s="27"/>
      <c r="O794" s="28"/>
      <c r="P794" s="27"/>
      <c r="Q794" s="28"/>
      <c r="R794" s="27"/>
      <c r="S794" s="28"/>
      <c r="T794" s="28"/>
      <c r="U794" s="27"/>
      <c r="V794" s="28"/>
      <c r="W794" s="27"/>
      <c r="X794" s="28"/>
      <c r="Y794" s="27"/>
      <c r="Z794" s="27"/>
      <c r="AA794" s="27"/>
      <c r="AB794" s="27"/>
      <c r="AC794" s="29"/>
      <c r="AD794" s="31" t="s">
        <v>1651</v>
      </c>
      <c r="AE794" s="31" t="s">
        <v>655</v>
      </c>
      <c r="AF794" s="26"/>
      <c r="AG794" s="30">
        <f>SUM(F794,H794,J794,L794,N794,P794,R794,U794,W794,Y794,Z794,AA794,AB794)</f>
        <v>0</v>
      </c>
      <c r="AH794" s="30">
        <f t="shared" si="48"/>
        <v>0</v>
      </c>
      <c r="AI794" s="28">
        <f>SUM(G794,I794,K794,M794,O794,Q794,S794,T794,V794,X794)</f>
        <v>0</v>
      </c>
      <c r="AJ794" s="39">
        <f t="shared" si="49"/>
        <v>0</v>
      </c>
      <c r="AK794" s="40">
        <f>YEAR(C794)-YEAR(B794)+1</f>
        <v>2</v>
      </c>
      <c r="AL794" s="40">
        <f t="shared" si="50"/>
        <v>0.6</v>
      </c>
      <c r="AM794" s="39">
        <f>AF794+AH794+AJ794+AL794+AC794</f>
        <v>0.6</v>
      </c>
      <c r="AN794" s="37">
        <f t="shared" si="51"/>
        <v>0.6</v>
      </c>
      <c r="AO794" s="33"/>
    </row>
    <row r="795" spans="1:41" s="8" customFormat="1" ht="15.75" x14ac:dyDescent="0.25">
      <c r="A795" s="23">
        <v>336092</v>
      </c>
      <c r="B795" s="24">
        <v>44806</v>
      </c>
      <c r="C795" s="24">
        <v>45291</v>
      </c>
      <c r="D795" s="25" t="s">
        <v>1709</v>
      </c>
      <c r="F795" s="27"/>
      <c r="G795" s="28"/>
      <c r="H795" s="27"/>
      <c r="I795" s="28"/>
      <c r="J795" s="27"/>
      <c r="K795" s="28"/>
      <c r="L795" s="27"/>
      <c r="M795" s="28"/>
      <c r="N795" s="27"/>
      <c r="O795" s="28"/>
      <c r="P795" s="27"/>
      <c r="Q795" s="28"/>
      <c r="R795" s="27"/>
      <c r="S795" s="28"/>
      <c r="T795" s="28"/>
      <c r="U795" s="27"/>
      <c r="V795" s="28"/>
      <c r="W795" s="27"/>
      <c r="X795" s="28"/>
      <c r="Y795" s="27"/>
      <c r="Z795" s="27"/>
      <c r="AA795" s="27"/>
      <c r="AB795" s="27"/>
      <c r="AC795" s="29"/>
      <c r="AD795" s="31" t="s">
        <v>1706</v>
      </c>
      <c r="AE795" s="31" t="s">
        <v>42</v>
      </c>
      <c r="AF795" s="26"/>
      <c r="AG795" s="30">
        <f>SUM(F795,H795,J795,L795,N795,P795,R795,U795,W795,Y795,Z795,AA795,AB795)</f>
        <v>0</v>
      </c>
      <c r="AH795" s="30">
        <f t="shared" si="48"/>
        <v>0</v>
      </c>
      <c r="AI795" s="28">
        <f>SUM(G795,I795,K795,M795,O795,Q795,S795,T795,V795,X795)</f>
        <v>0</v>
      </c>
      <c r="AJ795" s="39">
        <f t="shared" si="49"/>
        <v>0</v>
      </c>
      <c r="AK795" s="40">
        <f>YEAR(C795)-YEAR(B795)+1</f>
        <v>2</v>
      </c>
      <c r="AL795" s="40">
        <f t="shared" si="50"/>
        <v>0.6</v>
      </c>
      <c r="AM795" s="39">
        <f>AF795+AH795+AJ795+AL795+AC795</f>
        <v>0.6</v>
      </c>
      <c r="AN795" s="37">
        <f t="shared" si="51"/>
        <v>0.6</v>
      </c>
      <c r="AO795" s="33"/>
    </row>
    <row r="796" spans="1:41" s="8" customFormat="1" ht="15.75" x14ac:dyDescent="0.25">
      <c r="A796" s="23">
        <v>329645</v>
      </c>
      <c r="B796" s="24">
        <v>44706</v>
      </c>
      <c r="C796" s="24">
        <v>45291</v>
      </c>
      <c r="D796" s="25" t="s">
        <v>1781</v>
      </c>
      <c r="F796" s="27"/>
      <c r="G796" s="28"/>
      <c r="H796" s="27"/>
      <c r="I796" s="28"/>
      <c r="J796" s="27"/>
      <c r="K796" s="28"/>
      <c r="L796" s="27"/>
      <c r="M796" s="28"/>
      <c r="N796" s="27"/>
      <c r="O796" s="28"/>
      <c r="P796" s="27"/>
      <c r="Q796" s="28"/>
      <c r="R796" s="27"/>
      <c r="S796" s="28"/>
      <c r="T796" s="28"/>
      <c r="U796" s="27"/>
      <c r="V796" s="28"/>
      <c r="W796" s="27"/>
      <c r="X796" s="28"/>
      <c r="Y796" s="27"/>
      <c r="Z796" s="27"/>
      <c r="AA796" s="27"/>
      <c r="AB796" s="27"/>
      <c r="AC796" s="29"/>
      <c r="AD796" s="31" t="s">
        <v>1778</v>
      </c>
      <c r="AE796" s="31" t="s">
        <v>439</v>
      </c>
      <c r="AF796" s="26"/>
      <c r="AG796" s="30">
        <f>SUM(F796,H796,J796,L796,N796,P796,R796,U796,W796,Y796,Z796,AA796,AB796)</f>
        <v>0</v>
      </c>
      <c r="AH796" s="30">
        <f t="shared" si="48"/>
        <v>0</v>
      </c>
      <c r="AI796" s="28">
        <f>SUM(G796,I796,K796,M796,O796,Q796,S796,T796,V796,X796)</f>
        <v>0</v>
      </c>
      <c r="AJ796" s="39">
        <f t="shared" si="49"/>
        <v>0</v>
      </c>
      <c r="AK796" s="40">
        <f>YEAR(C796)-YEAR(B796)+1</f>
        <v>2</v>
      </c>
      <c r="AL796" s="40">
        <f t="shared" si="50"/>
        <v>0.6</v>
      </c>
      <c r="AM796" s="39">
        <f>AF796+AH796+AJ796+AL796+AC796</f>
        <v>0.6</v>
      </c>
      <c r="AN796" s="37">
        <f t="shared" si="51"/>
        <v>0.6</v>
      </c>
      <c r="AO796" s="33"/>
    </row>
    <row r="797" spans="1:41" s="8" customFormat="1" ht="15.75" x14ac:dyDescent="0.25">
      <c r="A797" s="23">
        <v>324134</v>
      </c>
      <c r="B797" s="24">
        <v>44615</v>
      </c>
      <c r="C797" s="24">
        <v>45291</v>
      </c>
      <c r="D797" s="25" t="s">
        <v>1807</v>
      </c>
      <c r="F797" s="27"/>
      <c r="G797" s="28"/>
      <c r="H797" s="27"/>
      <c r="I797" s="28"/>
      <c r="J797" s="27"/>
      <c r="K797" s="28"/>
      <c r="L797" s="27"/>
      <c r="M797" s="28"/>
      <c r="N797" s="27"/>
      <c r="O797" s="28"/>
      <c r="P797" s="27"/>
      <c r="Q797" s="28"/>
      <c r="R797" s="27"/>
      <c r="S797" s="28"/>
      <c r="T797" s="28"/>
      <c r="U797" s="27"/>
      <c r="V797" s="28"/>
      <c r="W797" s="27"/>
      <c r="X797" s="28"/>
      <c r="Y797" s="27"/>
      <c r="Z797" s="27"/>
      <c r="AA797" s="27"/>
      <c r="AB797" s="27"/>
      <c r="AC797" s="29"/>
      <c r="AD797" s="31" t="s">
        <v>1805</v>
      </c>
      <c r="AE797" s="31" t="s">
        <v>1806</v>
      </c>
      <c r="AF797" s="26"/>
      <c r="AG797" s="30">
        <f>SUM(F797,H797,J797,L797,N797,P797,R797,U797,W797,Y797,Z797,AA797,AB797)</f>
        <v>0</v>
      </c>
      <c r="AH797" s="30">
        <f t="shared" si="48"/>
        <v>0</v>
      </c>
      <c r="AI797" s="28">
        <f>SUM(G797,I797,K797,M797,O797,Q797,S797,T797,V797,X797)</f>
        <v>0</v>
      </c>
      <c r="AJ797" s="39">
        <f t="shared" si="49"/>
        <v>0</v>
      </c>
      <c r="AK797" s="40">
        <f>YEAR(C797)-YEAR(B797)+1</f>
        <v>2</v>
      </c>
      <c r="AL797" s="40">
        <f t="shared" si="50"/>
        <v>0.6</v>
      </c>
      <c r="AM797" s="39">
        <f>AF797+AH797+AJ797+AL797+AC797</f>
        <v>0.6</v>
      </c>
      <c r="AN797" s="37">
        <f t="shared" si="51"/>
        <v>0.6</v>
      </c>
      <c r="AO797" s="33"/>
    </row>
    <row r="798" spans="1:41" s="8" customFormat="1" ht="15.75" x14ac:dyDescent="0.25">
      <c r="A798" s="23">
        <v>324753</v>
      </c>
      <c r="B798" s="24">
        <v>44633</v>
      </c>
      <c r="C798" s="24">
        <v>45291</v>
      </c>
      <c r="D798" s="25" t="s">
        <v>1853</v>
      </c>
      <c r="F798" s="27"/>
      <c r="G798" s="28"/>
      <c r="H798" s="27"/>
      <c r="I798" s="28"/>
      <c r="J798" s="27"/>
      <c r="K798" s="28"/>
      <c r="L798" s="27"/>
      <c r="M798" s="28"/>
      <c r="N798" s="27"/>
      <c r="O798" s="28"/>
      <c r="P798" s="27"/>
      <c r="Q798" s="28"/>
      <c r="R798" s="27"/>
      <c r="S798" s="28"/>
      <c r="T798" s="28"/>
      <c r="U798" s="27"/>
      <c r="V798" s="28"/>
      <c r="W798" s="27"/>
      <c r="X798" s="28"/>
      <c r="Y798" s="27"/>
      <c r="Z798" s="27"/>
      <c r="AA798" s="27"/>
      <c r="AB798" s="27"/>
      <c r="AC798" s="29"/>
      <c r="AD798" s="31" t="s">
        <v>1850</v>
      </c>
      <c r="AE798" s="31" t="s">
        <v>293</v>
      </c>
      <c r="AF798" s="26"/>
      <c r="AG798" s="30">
        <f>SUM(F798,H798,J798,L798,N798,P798,R798,U798,W798,Y798,Z798,AA798,AB798)</f>
        <v>0</v>
      </c>
      <c r="AH798" s="30">
        <f t="shared" si="48"/>
        <v>0</v>
      </c>
      <c r="AI798" s="28">
        <f>SUM(G798,I798,K798,M798,O798,Q798,S798,T798,V798,X798)</f>
        <v>0</v>
      </c>
      <c r="AJ798" s="39">
        <f t="shared" si="49"/>
        <v>0</v>
      </c>
      <c r="AK798" s="40">
        <f>YEAR(C798)-YEAR(B798)+1</f>
        <v>2</v>
      </c>
      <c r="AL798" s="40">
        <f t="shared" si="50"/>
        <v>0.6</v>
      </c>
      <c r="AM798" s="39">
        <f>AF798+AH798+AJ798+AL798+AC798</f>
        <v>0.6</v>
      </c>
      <c r="AN798" s="37">
        <f t="shared" si="51"/>
        <v>0.6</v>
      </c>
      <c r="AO798" s="33"/>
    </row>
    <row r="799" spans="1:41" s="8" customFormat="1" ht="15.75" x14ac:dyDescent="0.25">
      <c r="A799" s="23">
        <v>323094</v>
      </c>
      <c r="B799" s="24">
        <v>44588</v>
      </c>
      <c r="C799" s="24">
        <v>45291</v>
      </c>
      <c r="D799" s="25" t="s">
        <v>1874</v>
      </c>
      <c r="F799" s="27"/>
      <c r="G799" s="28"/>
      <c r="H799" s="27"/>
      <c r="I799" s="28"/>
      <c r="J799" s="27"/>
      <c r="K799" s="28"/>
      <c r="L799" s="27"/>
      <c r="M799" s="28"/>
      <c r="N799" s="27"/>
      <c r="O799" s="28"/>
      <c r="P799" s="27"/>
      <c r="Q799" s="28"/>
      <c r="R799" s="27"/>
      <c r="S799" s="28"/>
      <c r="T799" s="28"/>
      <c r="U799" s="27"/>
      <c r="V799" s="28"/>
      <c r="W799" s="27"/>
      <c r="X799" s="28"/>
      <c r="Y799" s="27"/>
      <c r="Z799" s="27"/>
      <c r="AA799" s="27"/>
      <c r="AB799" s="27"/>
      <c r="AC799" s="29"/>
      <c r="AD799" s="31" t="s">
        <v>1869</v>
      </c>
      <c r="AE799" s="31" t="s">
        <v>1873</v>
      </c>
      <c r="AF799" s="26"/>
      <c r="AG799" s="30">
        <f>SUM(F799,H799,J799,L799,N799,P799,R799,U799,W799,Y799,Z799,AA799,AB799)</f>
        <v>0</v>
      </c>
      <c r="AH799" s="30">
        <f t="shared" si="48"/>
        <v>0</v>
      </c>
      <c r="AI799" s="28">
        <f>SUM(G799,I799,K799,M799,O799,Q799,S799,T799,V799,X799)</f>
        <v>0</v>
      </c>
      <c r="AJ799" s="39">
        <f t="shared" si="49"/>
        <v>0</v>
      </c>
      <c r="AK799" s="40">
        <f>YEAR(C799)-YEAR(B799)+1</f>
        <v>2</v>
      </c>
      <c r="AL799" s="40">
        <f t="shared" si="50"/>
        <v>0.6</v>
      </c>
      <c r="AM799" s="39">
        <f>AF799+AH799+AJ799+AL799+AC799</f>
        <v>0.6</v>
      </c>
      <c r="AN799" s="37">
        <f t="shared" si="51"/>
        <v>0.6</v>
      </c>
      <c r="AO799" s="33"/>
    </row>
    <row r="800" spans="1:41" s="8" customFormat="1" ht="15.75" x14ac:dyDescent="0.25">
      <c r="A800" s="23">
        <v>322467</v>
      </c>
      <c r="B800" s="24">
        <v>44565</v>
      </c>
      <c r="C800" s="24">
        <v>45291</v>
      </c>
      <c r="D800" s="25" t="s">
        <v>1924</v>
      </c>
      <c r="F800" s="27"/>
      <c r="G800" s="28"/>
      <c r="H800" s="27"/>
      <c r="I800" s="28"/>
      <c r="J800" s="27"/>
      <c r="K800" s="28"/>
      <c r="L800" s="27"/>
      <c r="M800" s="28"/>
      <c r="N800" s="27"/>
      <c r="O800" s="28"/>
      <c r="P800" s="27"/>
      <c r="Q800" s="28"/>
      <c r="R800" s="27"/>
      <c r="S800" s="28"/>
      <c r="T800" s="28"/>
      <c r="U800" s="27"/>
      <c r="V800" s="28"/>
      <c r="W800" s="27"/>
      <c r="X800" s="28"/>
      <c r="Y800" s="27"/>
      <c r="Z800" s="27"/>
      <c r="AA800" s="27"/>
      <c r="AB800" s="27"/>
      <c r="AC800" s="29"/>
      <c r="AD800" s="31" t="s">
        <v>1922</v>
      </c>
      <c r="AE800" s="31" t="s">
        <v>1923</v>
      </c>
      <c r="AF800" s="26"/>
      <c r="AG800" s="30">
        <f>SUM(F800,H800,J800,L800,N800,P800,R800,U800,W800,Y800,Z800,AA800,AB800)</f>
        <v>0</v>
      </c>
      <c r="AH800" s="30">
        <f t="shared" si="48"/>
        <v>0</v>
      </c>
      <c r="AI800" s="28">
        <f>SUM(G800,I800,K800,M800,O800,Q800,S800,T800,V800,X800)</f>
        <v>0</v>
      </c>
      <c r="AJ800" s="39">
        <f t="shared" si="49"/>
        <v>0</v>
      </c>
      <c r="AK800" s="40">
        <f>YEAR(C800)-YEAR(B800)+1</f>
        <v>2</v>
      </c>
      <c r="AL800" s="40">
        <f t="shared" si="50"/>
        <v>0.6</v>
      </c>
      <c r="AM800" s="39">
        <f>AF800+AH800+AJ800+AL800+AC800</f>
        <v>0.6</v>
      </c>
      <c r="AN800" s="37">
        <f t="shared" si="51"/>
        <v>0.6</v>
      </c>
      <c r="AO800" s="33"/>
    </row>
    <row r="801" spans="1:41" s="8" customFormat="1" ht="15.75" x14ac:dyDescent="0.25">
      <c r="A801" s="23">
        <v>311598</v>
      </c>
      <c r="B801" s="24">
        <v>45132</v>
      </c>
      <c r="C801" s="24">
        <v>45291</v>
      </c>
      <c r="D801" s="25" t="s">
        <v>1500</v>
      </c>
      <c r="F801" s="27"/>
      <c r="G801" s="28"/>
      <c r="H801" s="27"/>
      <c r="I801" s="28"/>
      <c r="J801" s="27"/>
      <c r="K801" s="28"/>
      <c r="L801" s="27"/>
      <c r="M801" s="28"/>
      <c r="N801" s="27"/>
      <c r="O801" s="28">
        <v>0.25</v>
      </c>
      <c r="P801" s="27"/>
      <c r="Q801" s="28"/>
      <c r="R801" s="27"/>
      <c r="S801" s="28"/>
      <c r="T801" s="28"/>
      <c r="U801" s="27"/>
      <c r="V801" s="28"/>
      <c r="W801" s="27"/>
      <c r="X801" s="28"/>
      <c r="Y801" s="27"/>
      <c r="Z801" s="27"/>
      <c r="AA801" s="27"/>
      <c r="AB801" s="27"/>
      <c r="AC801" s="29"/>
      <c r="AD801" s="31" t="s">
        <v>1499</v>
      </c>
      <c r="AE801" s="31" t="s">
        <v>443</v>
      </c>
      <c r="AF801" s="26"/>
      <c r="AG801" s="30">
        <f>SUM(F801,H801,J801,L801,N801,P801,R801,U801,W801,Y801,Z801,AA801,AB801)</f>
        <v>0</v>
      </c>
      <c r="AH801" s="30">
        <f t="shared" si="48"/>
        <v>0</v>
      </c>
      <c r="AI801" s="28">
        <f>SUM(G801,I801,K801,M801,O801,Q801,S801,T801,V801,X801)</f>
        <v>0.25</v>
      </c>
      <c r="AJ801" s="39">
        <f t="shared" si="49"/>
        <v>0.25</v>
      </c>
      <c r="AK801" s="40">
        <f>YEAR(C801)-YEAR(B801)+1</f>
        <v>1</v>
      </c>
      <c r="AL801" s="40">
        <f t="shared" si="50"/>
        <v>0.3</v>
      </c>
      <c r="AM801" s="39">
        <f>AF801+AH801+AJ801+AL801+AC801</f>
        <v>0.55000000000000004</v>
      </c>
      <c r="AN801" s="37">
        <f t="shared" si="51"/>
        <v>0.55000000000000004</v>
      </c>
      <c r="AO801" s="33"/>
    </row>
    <row r="802" spans="1:41" s="8" customFormat="1" ht="15.75" x14ac:dyDescent="0.25">
      <c r="A802" s="23">
        <v>339577</v>
      </c>
      <c r="B802" s="24">
        <v>44931</v>
      </c>
      <c r="C802" s="24">
        <v>45291</v>
      </c>
      <c r="D802" s="25" t="s">
        <v>1843</v>
      </c>
      <c r="F802" s="27"/>
      <c r="G802" s="28"/>
      <c r="H802" s="27"/>
      <c r="I802" s="28">
        <v>0.25</v>
      </c>
      <c r="J802" s="27"/>
      <c r="K802" s="28"/>
      <c r="L802" s="27"/>
      <c r="M802" s="28"/>
      <c r="N802" s="27"/>
      <c r="O802" s="28"/>
      <c r="P802" s="27"/>
      <c r="Q802" s="28"/>
      <c r="R802" s="27"/>
      <c r="S802" s="28"/>
      <c r="T802" s="28"/>
      <c r="U802" s="27"/>
      <c r="V802" s="28"/>
      <c r="W802" s="27"/>
      <c r="X802" s="28"/>
      <c r="Y802" s="27"/>
      <c r="Z802" s="27"/>
      <c r="AA802" s="27"/>
      <c r="AB802" s="27"/>
      <c r="AC802" s="29"/>
      <c r="AD802" s="31" t="s">
        <v>1842</v>
      </c>
      <c r="AE802" s="31" t="s">
        <v>1579</v>
      </c>
      <c r="AF802" s="26"/>
      <c r="AG802" s="30">
        <f>SUM(F802,H802,J802,L802,N802,P802,R802,U802,W802,Y802,Z802,AA802,AB802)</f>
        <v>0</v>
      </c>
      <c r="AH802" s="30">
        <f t="shared" si="48"/>
        <v>0</v>
      </c>
      <c r="AI802" s="28">
        <f>SUM(G802,I802,K802,M802,O802,Q802,S802,T802,V802,X802)</f>
        <v>0.25</v>
      </c>
      <c r="AJ802" s="39">
        <f t="shared" si="49"/>
        <v>0.25</v>
      </c>
      <c r="AK802" s="40">
        <f>YEAR(C802)-YEAR(B802)+1</f>
        <v>1</v>
      </c>
      <c r="AL802" s="40">
        <f t="shared" si="50"/>
        <v>0.3</v>
      </c>
      <c r="AM802" s="39">
        <f>AF802+AH802+AJ802+AL802+AC802</f>
        <v>0.55000000000000004</v>
      </c>
      <c r="AN802" s="37">
        <f t="shared" si="51"/>
        <v>0.55000000000000004</v>
      </c>
      <c r="AO802" s="33"/>
    </row>
    <row r="803" spans="1:41" s="8" customFormat="1" ht="15.75" x14ac:dyDescent="0.25">
      <c r="A803" s="23">
        <v>346345</v>
      </c>
      <c r="B803" s="24">
        <v>45049</v>
      </c>
      <c r="C803" s="24">
        <v>45291</v>
      </c>
      <c r="D803" s="25" t="s">
        <v>1227</v>
      </c>
      <c r="F803" s="27"/>
      <c r="G803" s="28"/>
      <c r="H803" s="27"/>
      <c r="I803" s="28"/>
      <c r="J803" s="27"/>
      <c r="K803" s="28"/>
      <c r="L803" s="27"/>
      <c r="M803" s="28"/>
      <c r="N803" s="27"/>
      <c r="O803" s="28"/>
      <c r="P803" s="27"/>
      <c r="Q803" s="28"/>
      <c r="R803" s="27"/>
      <c r="S803" s="28">
        <v>0.25</v>
      </c>
      <c r="T803" s="28"/>
      <c r="U803" s="27"/>
      <c r="V803" s="28"/>
      <c r="W803" s="27"/>
      <c r="X803" s="28"/>
      <c r="Y803" s="27"/>
      <c r="Z803" s="27"/>
      <c r="AA803" s="27"/>
      <c r="AB803" s="27"/>
      <c r="AC803" s="29"/>
      <c r="AD803" s="31" t="s">
        <v>1223</v>
      </c>
      <c r="AE803" s="31" t="s">
        <v>107</v>
      </c>
      <c r="AF803" s="26"/>
      <c r="AG803" s="30">
        <f>SUM(F803,H803,J803,L803,N803,P803,R803,U803,W803,Y803,Z803,AA803,AB803)</f>
        <v>0</v>
      </c>
      <c r="AH803" s="30">
        <f t="shared" si="48"/>
        <v>0</v>
      </c>
      <c r="AI803" s="28">
        <f>SUM(G803,I803,K803,M803,O803,Q803,S803,T803,V803,X803)</f>
        <v>0.25</v>
      </c>
      <c r="AJ803" s="39">
        <f t="shared" si="49"/>
        <v>0.25</v>
      </c>
      <c r="AK803" s="40">
        <f>YEAR(C803)-YEAR(B803)+1</f>
        <v>1</v>
      </c>
      <c r="AL803" s="40">
        <f t="shared" si="50"/>
        <v>0.3</v>
      </c>
      <c r="AM803" s="39">
        <f>AF803+AH803+AJ803+AL803+AC803</f>
        <v>0.55000000000000004</v>
      </c>
      <c r="AN803" s="37">
        <f t="shared" si="51"/>
        <v>0.55000000000000004</v>
      </c>
      <c r="AO803" s="33"/>
    </row>
    <row r="804" spans="1:41" s="8" customFormat="1" ht="15.75" x14ac:dyDescent="0.25">
      <c r="A804" s="23">
        <v>339935</v>
      </c>
      <c r="B804" s="24">
        <v>44945</v>
      </c>
      <c r="C804" s="24">
        <v>45291</v>
      </c>
      <c r="D804" s="25" t="s">
        <v>230</v>
      </c>
      <c r="F804" s="27"/>
      <c r="G804" s="28"/>
      <c r="H804" s="27"/>
      <c r="I804" s="28"/>
      <c r="J804" s="27"/>
      <c r="K804" s="28"/>
      <c r="L804" s="27"/>
      <c r="M804" s="28"/>
      <c r="N804" s="27"/>
      <c r="O804" s="28"/>
      <c r="P804" s="27"/>
      <c r="Q804" s="28"/>
      <c r="R804" s="27"/>
      <c r="S804" s="28"/>
      <c r="T804" s="28"/>
      <c r="U804" s="27"/>
      <c r="V804" s="28">
        <v>0.25</v>
      </c>
      <c r="W804" s="27"/>
      <c r="X804" s="28"/>
      <c r="Y804" s="27"/>
      <c r="Z804" s="27"/>
      <c r="AA804" s="27"/>
      <c r="AB804" s="27"/>
      <c r="AC804" s="29"/>
      <c r="AD804" s="31" t="s">
        <v>76</v>
      </c>
      <c r="AE804" s="31" t="s">
        <v>229</v>
      </c>
      <c r="AF804" s="26"/>
      <c r="AG804" s="30">
        <f>SUM(F804,H804,J804,L804,N804,P804,R804,U804,W804,Y804,Z804,AA804,AB804)</f>
        <v>0</v>
      </c>
      <c r="AH804" s="30">
        <f t="shared" si="48"/>
        <v>0</v>
      </c>
      <c r="AI804" s="28">
        <f>SUM(G804,I804,K804,M804,O804,Q804,S804,T804,V804,X804)</f>
        <v>0.25</v>
      </c>
      <c r="AJ804" s="39">
        <f t="shared" si="49"/>
        <v>0.25</v>
      </c>
      <c r="AK804" s="40">
        <f>YEAR(C804)-YEAR(B804)+1</f>
        <v>1</v>
      </c>
      <c r="AL804" s="40">
        <f t="shared" si="50"/>
        <v>0.3</v>
      </c>
      <c r="AM804" s="39">
        <f>AF804+AH804+AJ804+AL804+AC804</f>
        <v>0.55000000000000004</v>
      </c>
      <c r="AN804" s="37">
        <f t="shared" si="51"/>
        <v>0.55000000000000004</v>
      </c>
      <c r="AO804" s="33"/>
    </row>
    <row r="805" spans="1:41" s="8" customFormat="1" ht="15.75" x14ac:dyDescent="0.25">
      <c r="A805" s="23">
        <v>351176</v>
      </c>
      <c r="B805" s="24">
        <v>45111</v>
      </c>
      <c r="C805" s="24">
        <v>45291</v>
      </c>
      <c r="D805" s="25" t="s">
        <v>554</v>
      </c>
      <c r="F805" s="27"/>
      <c r="G805" s="28"/>
      <c r="H805" s="27"/>
      <c r="I805" s="28"/>
      <c r="J805" s="27"/>
      <c r="K805" s="28"/>
      <c r="L805" s="27"/>
      <c r="M805" s="28"/>
      <c r="N805" s="27"/>
      <c r="O805" s="28"/>
      <c r="P805" s="27"/>
      <c r="Q805" s="28"/>
      <c r="R805" s="27"/>
      <c r="S805" s="28"/>
      <c r="T805" s="28"/>
      <c r="U805" s="27"/>
      <c r="V805" s="28">
        <v>0.25</v>
      </c>
      <c r="W805" s="27"/>
      <c r="X805" s="28"/>
      <c r="Y805" s="27"/>
      <c r="Z805" s="27"/>
      <c r="AA805" s="27"/>
      <c r="AB805" s="27"/>
      <c r="AC805" s="29"/>
      <c r="AD805" s="31" t="s">
        <v>551</v>
      </c>
      <c r="AE805" s="31" t="s">
        <v>44</v>
      </c>
      <c r="AF805" s="26"/>
      <c r="AG805" s="30">
        <f>SUM(F805,H805,J805,L805,N805,P805,R805,U805,W805,Y805,Z805,AA805,AB805)</f>
        <v>0</v>
      </c>
      <c r="AH805" s="30">
        <f t="shared" si="48"/>
        <v>0</v>
      </c>
      <c r="AI805" s="28">
        <f>SUM(G805,I805,K805,M805,O805,Q805,S805,T805,V805,X805)</f>
        <v>0.25</v>
      </c>
      <c r="AJ805" s="39">
        <f t="shared" si="49"/>
        <v>0.25</v>
      </c>
      <c r="AK805" s="40">
        <f>YEAR(C805)-YEAR(B805)+1</f>
        <v>1</v>
      </c>
      <c r="AL805" s="40">
        <f t="shared" si="50"/>
        <v>0.3</v>
      </c>
      <c r="AM805" s="39">
        <f>AF805+AH805+AJ805+AL805+AC805</f>
        <v>0.55000000000000004</v>
      </c>
      <c r="AN805" s="37">
        <f t="shared" si="51"/>
        <v>0.55000000000000004</v>
      </c>
      <c r="AO805" s="33"/>
    </row>
    <row r="806" spans="1:41" s="8" customFormat="1" ht="15.75" x14ac:dyDescent="0.25">
      <c r="A806" s="23">
        <v>351009</v>
      </c>
      <c r="B806" s="24">
        <v>45108</v>
      </c>
      <c r="C806" s="24">
        <v>45291</v>
      </c>
      <c r="D806" s="25" t="s">
        <v>583</v>
      </c>
      <c r="F806" s="27"/>
      <c r="G806" s="28"/>
      <c r="H806" s="27"/>
      <c r="I806" s="28"/>
      <c r="J806" s="27"/>
      <c r="K806" s="28"/>
      <c r="L806" s="27"/>
      <c r="M806" s="28"/>
      <c r="N806" s="27"/>
      <c r="O806" s="28"/>
      <c r="P806" s="27"/>
      <c r="Q806" s="28"/>
      <c r="R806" s="27"/>
      <c r="S806" s="28"/>
      <c r="T806" s="28">
        <v>0.25</v>
      </c>
      <c r="U806" s="27"/>
      <c r="V806" s="28"/>
      <c r="W806" s="27"/>
      <c r="X806" s="28"/>
      <c r="Y806" s="27"/>
      <c r="Z806" s="27"/>
      <c r="AA806" s="27"/>
      <c r="AB806" s="27"/>
      <c r="AC806" s="29"/>
      <c r="AD806" s="31" t="s">
        <v>582</v>
      </c>
      <c r="AE806" s="31" t="s">
        <v>38</v>
      </c>
      <c r="AF806" s="26"/>
      <c r="AG806" s="30">
        <f>SUM(F806,H806,J806,L806,N806,P806,R806,U806,W806,Y806,Z806,AA806,AB806)</f>
        <v>0</v>
      </c>
      <c r="AH806" s="30">
        <f t="shared" si="48"/>
        <v>0</v>
      </c>
      <c r="AI806" s="28">
        <f>SUM(G806,I806,K806,M806,O806,Q806,S806,T806,V806,X806)</f>
        <v>0.25</v>
      </c>
      <c r="AJ806" s="39">
        <f t="shared" si="49"/>
        <v>0.25</v>
      </c>
      <c r="AK806" s="40">
        <f>YEAR(C806)-YEAR(B806)+1</f>
        <v>1</v>
      </c>
      <c r="AL806" s="40">
        <f t="shared" si="50"/>
        <v>0.3</v>
      </c>
      <c r="AM806" s="39">
        <f>AF806+AH806+AJ806+AL806+AC806</f>
        <v>0.55000000000000004</v>
      </c>
      <c r="AN806" s="37">
        <f t="shared" si="51"/>
        <v>0.55000000000000004</v>
      </c>
      <c r="AO806" s="33"/>
    </row>
    <row r="807" spans="1:41" s="8" customFormat="1" ht="15.75" x14ac:dyDescent="0.25">
      <c r="A807" s="23">
        <v>351364</v>
      </c>
      <c r="B807" s="24">
        <v>45113</v>
      </c>
      <c r="C807" s="24">
        <v>45291</v>
      </c>
      <c r="D807" s="25" t="s">
        <v>637</v>
      </c>
      <c r="F807" s="27"/>
      <c r="G807" s="28"/>
      <c r="H807" s="27"/>
      <c r="I807" s="28"/>
      <c r="J807" s="27"/>
      <c r="K807" s="28"/>
      <c r="L807" s="27"/>
      <c r="M807" s="28"/>
      <c r="N807" s="27"/>
      <c r="O807" s="28"/>
      <c r="P807" s="27"/>
      <c r="Q807" s="28"/>
      <c r="R807" s="27"/>
      <c r="S807" s="28"/>
      <c r="T807" s="28">
        <v>0.25</v>
      </c>
      <c r="U807" s="27"/>
      <c r="V807" s="28"/>
      <c r="W807" s="27"/>
      <c r="X807" s="28"/>
      <c r="Y807" s="27"/>
      <c r="Z807" s="27"/>
      <c r="AA807" s="27"/>
      <c r="AB807" s="27"/>
      <c r="AC807" s="29"/>
      <c r="AD807" s="31" t="s">
        <v>635</v>
      </c>
      <c r="AE807" s="31" t="s">
        <v>636</v>
      </c>
      <c r="AF807" s="26"/>
      <c r="AG807" s="30">
        <f>SUM(F807,H807,J807,L807,N807,P807,R807,U807,W807,Y807,Z807,AA807,AB807)</f>
        <v>0</v>
      </c>
      <c r="AH807" s="30">
        <f t="shared" si="48"/>
        <v>0</v>
      </c>
      <c r="AI807" s="28">
        <f>SUM(G807,I807,K807,M807,O807,Q807,S807,T807,V807,X807)</f>
        <v>0.25</v>
      </c>
      <c r="AJ807" s="39">
        <f t="shared" si="49"/>
        <v>0.25</v>
      </c>
      <c r="AK807" s="40">
        <f>YEAR(C807)-YEAR(B807)+1</f>
        <v>1</v>
      </c>
      <c r="AL807" s="40">
        <f t="shared" si="50"/>
        <v>0.3</v>
      </c>
      <c r="AM807" s="39">
        <f>AF807+AH807+AJ807+AL807+AC807</f>
        <v>0.55000000000000004</v>
      </c>
      <c r="AN807" s="37">
        <f t="shared" si="51"/>
        <v>0.55000000000000004</v>
      </c>
      <c r="AO807" s="33"/>
    </row>
    <row r="808" spans="1:41" s="8" customFormat="1" ht="15.75" x14ac:dyDescent="0.25">
      <c r="A808" s="23">
        <v>340927</v>
      </c>
      <c r="B808" s="24">
        <v>44968</v>
      </c>
      <c r="C808" s="24">
        <v>45291</v>
      </c>
      <c r="D808" s="25" t="s">
        <v>876</v>
      </c>
      <c r="F808" s="27"/>
      <c r="G808" s="28"/>
      <c r="H808" s="27"/>
      <c r="I808" s="28"/>
      <c r="J808" s="27"/>
      <c r="K808" s="28"/>
      <c r="L808" s="27"/>
      <c r="M808" s="28"/>
      <c r="N808" s="27"/>
      <c r="O808" s="28">
        <v>0.25</v>
      </c>
      <c r="P808" s="27"/>
      <c r="Q808" s="28"/>
      <c r="R808" s="27"/>
      <c r="S808" s="28"/>
      <c r="T808" s="28"/>
      <c r="U808" s="27"/>
      <c r="V808" s="28"/>
      <c r="W808" s="27"/>
      <c r="X808" s="28"/>
      <c r="Y808" s="27"/>
      <c r="Z808" s="27"/>
      <c r="AA808" s="27"/>
      <c r="AB808" s="27"/>
      <c r="AC808" s="29"/>
      <c r="AD808" s="31" t="s">
        <v>874</v>
      </c>
      <c r="AE808" s="31" t="s">
        <v>875</v>
      </c>
      <c r="AF808" s="26"/>
      <c r="AG808" s="30">
        <f>SUM(F808,H808,J808,L808,N808,P808,R808,U808,W808,Y808,Z808,AA808,AB808)</f>
        <v>0</v>
      </c>
      <c r="AH808" s="30">
        <f t="shared" si="48"/>
        <v>0</v>
      </c>
      <c r="AI808" s="28">
        <f>SUM(G808,I808,K808,M808,O808,Q808,S808,T808,V808,X808)</f>
        <v>0.25</v>
      </c>
      <c r="AJ808" s="39">
        <f t="shared" si="49"/>
        <v>0.25</v>
      </c>
      <c r="AK808" s="40">
        <f>YEAR(C808)-YEAR(B808)+1</f>
        <v>1</v>
      </c>
      <c r="AL808" s="40">
        <f t="shared" si="50"/>
        <v>0.3</v>
      </c>
      <c r="AM808" s="39">
        <f>AF808+AH808+AJ808+AL808+AC808</f>
        <v>0.55000000000000004</v>
      </c>
      <c r="AN808" s="37">
        <f t="shared" si="51"/>
        <v>0.55000000000000004</v>
      </c>
      <c r="AO808" s="33"/>
    </row>
    <row r="809" spans="1:41" s="8" customFormat="1" ht="15.75" x14ac:dyDescent="0.25">
      <c r="A809" s="23">
        <v>344175</v>
      </c>
      <c r="B809" s="24">
        <v>45020</v>
      </c>
      <c r="C809" s="24">
        <v>45291</v>
      </c>
      <c r="D809" s="25" t="s">
        <v>1554</v>
      </c>
      <c r="F809" s="27"/>
      <c r="G809" s="28">
        <v>0.25</v>
      </c>
      <c r="H809" s="27"/>
      <c r="I809" s="28"/>
      <c r="J809" s="27"/>
      <c r="K809" s="28"/>
      <c r="L809" s="27"/>
      <c r="M809" s="28"/>
      <c r="N809" s="27"/>
      <c r="O809" s="28"/>
      <c r="P809" s="27"/>
      <c r="Q809" s="28"/>
      <c r="R809" s="27"/>
      <c r="S809" s="28"/>
      <c r="T809" s="28"/>
      <c r="U809" s="27"/>
      <c r="V809" s="28"/>
      <c r="W809" s="27"/>
      <c r="X809" s="28"/>
      <c r="Y809" s="27"/>
      <c r="Z809" s="27"/>
      <c r="AA809" s="27"/>
      <c r="AB809" s="27"/>
      <c r="AC809" s="29"/>
      <c r="AD809" s="31" t="s">
        <v>1552</v>
      </c>
      <c r="AE809" s="31" t="s">
        <v>1553</v>
      </c>
      <c r="AF809" s="26"/>
      <c r="AG809" s="30">
        <f>SUM(F809,H809,J809,L809,N809,P809,R809,U809,W809,Y809,Z809,AA809,AB809)</f>
        <v>0</v>
      </c>
      <c r="AH809" s="30">
        <f t="shared" si="48"/>
        <v>0</v>
      </c>
      <c r="AI809" s="28">
        <f>SUM(G809,I809,K809,M809,O809,Q809,S809,T809,V809,X809)</f>
        <v>0.25</v>
      </c>
      <c r="AJ809" s="39">
        <f t="shared" si="49"/>
        <v>0.25</v>
      </c>
      <c r="AK809" s="40">
        <f>YEAR(C809)-YEAR(B809)+1</f>
        <v>1</v>
      </c>
      <c r="AL809" s="40">
        <f t="shared" si="50"/>
        <v>0.3</v>
      </c>
      <c r="AM809" s="39">
        <f>AF809+AH809+AJ809+AL809+AC809</f>
        <v>0.55000000000000004</v>
      </c>
      <c r="AN809" s="37">
        <f t="shared" si="51"/>
        <v>0.55000000000000004</v>
      </c>
      <c r="AO809" s="33"/>
    </row>
    <row r="810" spans="1:41" s="8" customFormat="1" ht="15.75" x14ac:dyDescent="0.25">
      <c r="A810" s="23">
        <v>344390</v>
      </c>
      <c r="B810" s="24">
        <v>45027</v>
      </c>
      <c r="C810" s="24">
        <v>45291</v>
      </c>
      <c r="D810" s="25" t="s">
        <v>1821</v>
      </c>
      <c r="F810" s="27"/>
      <c r="G810" s="28"/>
      <c r="H810" s="27"/>
      <c r="I810" s="28"/>
      <c r="J810" s="27"/>
      <c r="K810" s="28"/>
      <c r="L810" s="27"/>
      <c r="M810" s="28"/>
      <c r="N810" s="27"/>
      <c r="O810" s="28"/>
      <c r="P810" s="27"/>
      <c r="Q810" s="28"/>
      <c r="R810" s="27"/>
      <c r="S810" s="28"/>
      <c r="T810" s="28">
        <v>0.25</v>
      </c>
      <c r="U810" s="27"/>
      <c r="V810" s="28"/>
      <c r="W810" s="27"/>
      <c r="X810" s="28"/>
      <c r="Y810" s="27"/>
      <c r="Z810" s="27"/>
      <c r="AA810" s="27"/>
      <c r="AB810" s="27"/>
      <c r="AC810" s="29"/>
      <c r="AD810" s="31" t="s">
        <v>1820</v>
      </c>
      <c r="AE810" s="31" t="s">
        <v>1675</v>
      </c>
      <c r="AF810" s="26"/>
      <c r="AG810" s="30">
        <f>SUM(F810,H810,J810,L810,N810,P810,R810,U810,W810,Y810,Z810,AA810,AB810)</f>
        <v>0</v>
      </c>
      <c r="AH810" s="30">
        <f t="shared" si="48"/>
        <v>0</v>
      </c>
      <c r="AI810" s="28">
        <f>SUM(G810,I810,K810,M810,O810,Q810,S810,T810,V810,X810)</f>
        <v>0.25</v>
      </c>
      <c r="AJ810" s="39">
        <f t="shared" si="49"/>
        <v>0.25</v>
      </c>
      <c r="AK810" s="40">
        <f>YEAR(C810)-YEAR(B810)+1</f>
        <v>1</v>
      </c>
      <c r="AL810" s="40">
        <f t="shared" si="50"/>
        <v>0.3</v>
      </c>
      <c r="AM810" s="39">
        <f>AF810+AH810+AJ810+AL810+AC810</f>
        <v>0.55000000000000004</v>
      </c>
      <c r="AN810" s="37">
        <f t="shared" si="51"/>
        <v>0.55000000000000004</v>
      </c>
      <c r="AO810" s="33"/>
    </row>
    <row r="811" spans="1:41" s="8" customFormat="1" ht="15.75" x14ac:dyDescent="0.25">
      <c r="A811" s="23">
        <v>344389</v>
      </c>
      <c r="B811" s="24">
        <v>45027</v>
      </c>
      <c r="C811" s="24">
        <v>45291</v>
      </c>
      <c r="D811" s="25" t="s">
        <v>1404</v>
      </c>
      <c r="F811" s="27"/>
      <c r="G811" s="28"/>
      <c r="H811" s="27"/>
      <c r="I811" s="28"/>
      <c r="J811" s="27"/>
      <c r="K811" s="28"/>
      <c r="L811" s="27"/>
      <c r="M811" s="28"/>
      <c r="N811" s="27"/>
      <c r="O811" s="28"/>
      <c r="P811" s="27"/>
      <c r="Q811" s="28"/>
      <c r="R811" s="27"/>
      <c r="S811" s="28"/>
      <c r="T811" s="28"/>
      <c r="U811" s="27"/>
      <c r="V811" s="28"/>
      <c r="W811" s="27"/>
      <c r="X811" s="28"/>
      <c r="Y811" s="27"/>
      <c r="Z811" s="27"/>
      <c r="AA811" s="27"/>
      <c r="AB811" s="27"/>
      <c r="AC811" s="29"/>
      <c r="AD811" s="31" t="s">
        <v>1403</v>
      </c>
      <c r="AE811" s="31" t="s">
        <v>339</v>
      </c>
      <c r="AF811" s="26"/>
      <c r="AG811" s="30">
        <f>SUM(F811,H811,J811,L811,N811,P811,R811,U811,W811,Y811,Z811,AA811,AB811)</f>
        <v>0</v>
      </c>
      <c r="AH811" s="30">
        <f t="shared" si="48"/>
        <v>0</v>
      </c>
      <c r="AI811" s="28">
        <f>SUM(G811,I811,K811,M811,O811,Q811,S811,T811,V811,X811)</f>
        <v>0</v>
      </c>
      <c r="AJ811" s="39">
        <f t="shared" si="49"/>
        <v>0</v>
      </c>
      <c r="AK811" s="40">
        <f>YEAR(C811)-YEAR(B811)+1</f>
        <v>1</v>
      </c>
      <c r="AL811" s="40">
        <f t="shared" si="50"/>
        <v>0.3</v>
      </c>
      <c r="AM811" s="39">
        <f>AF811+AH811+AJ811+AL811+AC811</f>
        <v>0.3</v>
      </c>
      <c r="AN811" s="37">
        <f t="shared" si="51"/>
        <v>0.3</v>
      </c>
      <c r="AO811" s="33"/>
    </row>
    <row r="812" spans="1:41" s="8" customFormat="1" ht="15.75" x14ac:dyDescent="0.25">
      <c r="A812" s="23">
        <v>297679</v>
      </c>
      <c r="B812" s="24">
        <v>44931</v>
      </c>
      <c r="C812" s="24">
        <v>45291</v>
      </c>
      <c r="D812" s="25" t="s">
        <v>360</v>
      </c>
      <c r="F812" s="27"/>
      <c r="G812" s="28"/>
      <c r="H812" s="27"/>
      <c r="I812" s="28"/>
      <c r="J812" s="27"/>
      <c r="K812" s="28"/>
      <c r="L812" s="27"/>
      <c r="M812" s="28"/>
      <c r="N812" s="27"/>
      <c r="O812" s="28"/>
      <c r="P812" s="27"/>
      <c r="Q812" s="28"/>
      <c r="R812" s="27"/>
      <c r="S812" s="28"/>
      <c r="T812" s="28"/>
      <c r="U812" s="27"/>
      <c r="V812" s="28"/>
      <c r="W812" s="27"/>
      <c r="X812" s="28"/>
      <c r="Y812" s="27"/>
      <c r="Z812" s="27"/>
      <c r="AA812" s="27"/>
      <c r="AB812" s="27"/>
      <c r="AC812" s="29"/>
      <c r="AD812" s="31" t="s">
        <v>359</v>
      </c>
      <c r="AE812" s="31" t="s">
        <v>210</v>
      </c>
      <c r="AF812" s="26"/>
      <c r="AG812" s="30">
        <f>SUM(F812,H812,J812,L812,N812,P812,R812,U812,W812,Y812,Z812,AA812,AB812)</f>
        <v>0</v>
      </c>
      <c r="AH812" s="30">
        <f t="shared" si="48"/>
        <v>0</v>
      </c>
      <c r="AI812" s="28">
        <f>SUM(G812,I812,K812,M812,O812,Q812,S812,T812,V812,X812)</f>
        <v>0</v>
      </c>
      <c r="AJ812" s="39">
        <f t="shared" si="49"/>
        <v>0</v>
      </c>
      <c r="AK812" s="40">
        <f>YEAR(C812)-YEAR(B812)+1</f>
        <v>1</v>
      </c>
      <c r="AL812" s="40">
        <f t="shared" si="50"/>
        <v>0.3</v>
      </c>
      <c r="AM812" s="39">
        <f>AF812+AH812+AJ812+AL812+AC812</f>
        <v>0.3</v>
      </c>
      <c r="AN812" s="37">
        <f t="shared" si="51"/>
        <v>0.3</v>
      </c>
      <c r="AO812" s="33"/>
    </row>
    <row r="813" spans="1:41" s="8" customFormat="1" ht="15.75" x14ac:dyDescent="0.25">
      <c r="A813" s="23">
        <v>342750</v>
      </c>
      <c r="B813" s="24">
        <v>44999</v>
      </c>
      <c r="C813" s="24">
        <v>45291</v>
      </c>
      <c r="D813" s="25" t="s">
        <v>1926</v>
      </c>
      <c r="F813" s="27"/>
      <c r="G813" s="28"/>
      <c r="H813" s="27"/>
      <c r="I813" s="28"/>
      <c r="J813" s="27"/>
      <c r="K813" s="28"/>
      <c r="L813" s="27"/>
      <c r="M813" s="28"/>
      <c r="N813" s="27"/>
      <c r="O813" s="28"/>
      <c r="P813" s="27"/>
      <c r="Q813" s="28"/>
      <c r="R813" s="27"/>
      <c r="S813" s="28"/>
      <c r="T813" s="28"/>
      <c r="U813" s="27"/>
      <c r="V813" s="28"/>
      <c r="W813" s="27"/>
      <c r="X813" s="28"/>
      <c r="Y813" s="27"/>
      <c r="Z813" s="27"/>
      <c r="AA813" s="27"/>
      <c r="AB813" s="27"/>
      <c r="AC813" s="29"/>
      <c r="AD813" s="31" t="s">
        <v>1925</v>
      </c>
      <c r="AE813" s="31" t="s">
        <v>64</v>
      </c>
      <c r="AF813" s="26"/>
      <c r="AG813" s="30">
        <f>SUM(F813,H813,J813,L813,N813,P813,R813,U813,W813,Y813,Z813,AA813,AB813)</f>
        <v>0</v>
      </c>
      <c r="AH813" s="30">
        <f t="shared" si="48"/>
        <v>0</v>
      </c>
      <c r="AI813" s="28">
        <f>SUM(G813,I813,K813,M813,O813,Q813,S813,T813,V813,X813)</f>
        <v>0</v>
      </c>
      <c r="AJ813" s="39">
        <f t="shared" si="49"/>
        <v>0</v>
      </c>
      <c r="AK813" s="40">
        <f>YEAR(C813)-YEAR(B813)+1</f>
        <v>1</v>
      </c>
      <c r="AL813" s="40">
        <f t="shared" si="50"/>
        <v>0.3</v>
      </c>
      <c r="AM813" s="39">
        <f>AF813+AH813+AJ813+AL813+AC813</f>
        <v>0.3</v>
      </c>
      <c r="AN813" s="37">
        <f t="shared" si="51"/>
        <v>0.3</v>
      </c>
      <c r="AO813" s="33"/>
    </row>
    <row r="814" spans="1:41" s="8" customFormat="1" ht="15.75" x14ac:dyDescent="0.25">
      <c r="A814" s="23">
        <v>339687</v>
      </c>
      <c r="B814" s="24">
        <v>44938</v>
      </c>
      <c r="C814" s="24">
        <v>45291</v>
      </c>
      <c r="D814" s="25" t="s">
        <v>1817</v>
      </c>
      <c r="F814" s="27"/>
      <c r="G814" s="28"/>
      <c r="H814" s="27"/>
      <c r="I814" s="28"/>
      <c r="J814" s="27"/>
      <c r="K814" s="28"/>
      <c r="L814" s="27"/>
      <c r="M814" s="28"/>
      <c r="N814" s="27"/>
      <c r="O814" s="28"/>
      <c r="P814" s="27"/>
      <c r="Q814" s="28"/>
      <c r="R814" s="27"/>
      <c r="S814" s="28"/>
      <c r="T814" s="28"/>
      <c r="U814" s="27"/>
      <c r="V814" s="28"/>
      <c r="W814" s="27"/>
      <c r="X814" s="28"/>
      <c r="Y814" s="27"/>
      <c r="Z814" s="27"/>
      <c r="AA814" s="27"/>
      <c r="AB814" s="27"/>
      <c r="AC814" s="29"/>
      <c r="AD814" s="31" t="s">
        <v>1816</v>
      </c>
      <c r="AE814" s="31" t="s">
        <v>339</v>
      </c>
      <c r="AF814" s="26"/>
      <c r="AG814" s="30">
        <f>SUM(F814,H814,J814,L814,N814,P814,R814,U814,W814,Y814,Z814,AA814,AB814)</f>
        <v>0</v>
      </c>
      <c r="AH814" s="30">
        <f t="shared" si="48"/>
        <v>0</v>
      </c>
      <c r="AI814" s="28">
        <f>SUM(G814,I814,K814,M814,O814,Q814,S814,T814,V814,X814)</f>
        <v>0</v>
      </c>
      <c r="AJ814" s="39">
        <f t="shared" si="49"/>
        <v>0</v>
      </c>
      <c r="AK814" s="40">
        <f>YEAR(C814)-YEAR(B814)+1</f>
        <v>1</v>
      </c>
      <c r="AL814" s="40">
        <f t="shared" si="50"/>
        <v>0.3</v>
      </c>
      <c r="AM814" s="39">
        <f>AF814+AH814+AJ814+AL814+AC814</f>
        <v>0.3</v>
      </c>
      <c r="AN814" s="37">
        <f t="shared" si="51"/>
        <v>0.3</v>
      </c>
      <c r="AO814" s="33"/>
    </row>
    <row r="815" spans="1:41" s="8" customFormat="1" ht="15.75" x14ac:dyDescent="0.25">
      <c r="A815" s="23">
        <v>343646</v>
      </c>
      <c r="B815" s="24">
        <v>45010</v>
      </c>
      <c r="C815" s="24">
        <v>45291</v>
      </c>
      <c r="D815" s="25" t="s">
        <v>647</v>
      </c>
      <c r="F815" s="27"/>
      <c r="G815" s="28"/>
      <c r="H815" s="27"/>
      <c r="I815" s="28"/>
      <c r="J815" s="27"/>
      <c r="K815" s="28"/>
      <c r="L815" s="27"/>
      <c r="M815" s="28"/>
      <c r="N815" s="27"/>
      <c r="O815" s="28"/>
      <c r="P815" s="27"/>
      <c r="Q815" s="28"/>
      <c r="R815" s="27"/>
      <c r="S815" s="28"/>
      <c r="T815" s="28"/>
      <c r="U815" s="27"/>
      <c r="V815" s="28"/>
      <c r="W815" s="27"/>
      <c r="X815" s="28"/>
      <c r="Y815" s="27"/>
      <c r="Z815" s="27"/>
      <c r="AA815" s="27"/>
      <c r="AB815" s="27"/>
      <c r="AC815" s="29"/>
      <c r="AD815" s="31" t="s">
        <v>646</v>
      </c>
      <c r="AE815" s="31" t="s">
        <v>44</v>
      </c>
      <c r="AF815" s="26"/>
      <c r="AG815" s="30">
        <f>SUM(F815,H815,J815,L815,N815,P815,R815,U815,W815,Y815,Z815,AA815,AB815)</f>
        <v>0</v>
      </c>
      <c r="AH815" s="30">
        <f t="shared" si="48"/>
        <v>0</v>
      </c>
      <c r="AI815" s="28">
        <f>SUM(G815,I815,K815,M815,O815,Q815,S815,T815,V815,X815)</f>
        <v>0</v>
      </c>
      <c r="AJ815" s="39">
        <f t="shared" si="49"/>
        <v>0</v>
      </c>
      <c r="AK815" s="40">
        <f>YEAR(C815)-YEAR(B815)+1</f>
        <v>1</v>
      </c>
      <c r="AL815" s="40">
        <f t="shared" si="50"/>
        <v>0.3</v>
      </c>
      <c r="AM815" s="39">
        <f>AF815+AH815+AJ815+AL815+AC815</f>
        <v>0.3</v>
      </c>
      <c r="AN815" s="37">
        <f t="shared" si="51"/>
        <v>0.3</v>
      </c>
      <c r="AO815" s="33"/>
    </row>
    <row r="816" spans="1:41" s="8" customFormat="1" ht="15.75" x14ac:dyDescent="0.25">
      <c r="A816" s="23">
        <v>340158</v>
      </c>
      <c r="B816" s="24">
        <v>44950</v>
      </c>
      <c r="C816" s="24">
        <v>45291</v>
      </c>
      <c r="D816" s="25" t="s">
        <v>777</v>
      </c>
      <c r="F816" s="27"/>
      <c r="G816" s="28"/>
      <c r="H816" s="27"/>
      <c r="I816" s="28"/>
      <c r="J816" s="27"/>
      <c r="K816" s="28"/>
      <c r="L816" s="27"/>
      <c r="M816" s="28"/>
      <c r="N816" s="27"/>
      <c r="O816" s="28"/>
      <c r="P816" s="27"/>
      <c r="Q816" s="28"/>
      <c r="R816" s="27"/>
      <c r="S816" s="28"/>
      <c r="T816" s="28"/>
      <c r="U816" s="27"/>
      <c r="V816" s="28"/>
      <c r="W816" s="27"/>
      <c r="X816" s="28"/>
      <c r="Y816" s="27"/>
      <c r="Z816" s="27"/>
      <c r="AA816" s="27"/>
      <c r="AB816" s="27"/>
      <c r="AC816" s="29"/>
      <c r="AD816" s="31" t="s">
        <v>776</v>
      </c>
      <c r="AE816" s="31" t="s">
        <v>69</v>
      </c>
      <c r="AF816" s="26"/>
      <c r="AG816" s="30">
        <f>SUM(F816,H816,J816,L816,N816,P816,R816,U816,W816,Y816,Z816,AA816,AB816)</f>
        <v>0</v>
      </c>
      <c r="AH816" s="30">
        <f t="shared" si="48"/>
        <v>0</v>
      </c>
      <c r="AI816" s="28">
        <f>SUM(G816,I816,K816,M816,O816,Q816,S816,T816,V816,X816)</f>
        <v>0</v>
      </c>
      <c r="AJ816" s="39">
        <f t="shared" si="49"/>
        <v>0</v>
      </c>
      <c r="AK816" s="40">
        <f>YEAR(C816)-YEAR(B816)+1</f>
        <v>1</v>
      </c>
      <c r="AL816" s="40">
        <f t="shared" si="50"/>
        <v>0.3</v>
      </c>
      <c r="AM816" s="39">
        <f>AF816+AH816+AJ816+AL816+AC816</f>
        <v>0.3</v>
      </c>
      <c r="AN816" s="37">
        <f t="shared" si="51"/>
        <v>0.3</v>
      </c>
      <c r="AO816" s="33"/>
    </row>
    <row r="817" spans="1:41" s="8" customFormat="1" ht="15.75" x14ac:dyDescent="0.25">
      <c r="A817" s="23">
        <v>339459</v>
      </c>
      <c r="B817" s="24">
        <v>44929</v>
      </c>
      <c r="C817" s="24">
        <v>45291</v>
      </c>
      <c r="D817" s="25" t="s">
        <v>812</v>
      </c>
      <c r="F817" s="27"/>
      <c r="G817" s="28"/>
      <c r="H817" s="27"/>
      <c r="I817" s="28"/>
      <c r="J817" s="27"/>
      <c r="K817" s="28"/>
      <c r="L817" s="27"/>
      <c r="M817" s="28"/>
      <c r="N817" s="27"/>
      <c r="O817" s="28"/>
      <c r="P817" s="27"/>
      <c r="Q817" s="28"/>
      <c r="R817" s="27"/>
      <c r="S817" s="28"/>
      <c r="T817" s="28"/>
      <c r="U817" s="27"/>
      <c r="V817" s="28"/>
      <c r="W817" s="27"/>
      <c r="X817" s="28"/>
      <c r="Y817" s="27"/>
      <c r="Z817" s="27"/>
      <c r="AA817" s="27"/>
      <c r="AB817" s="27"/>
      <c r="AC817" s="29"/>
      <c r="AD817" s="31" t="s">
        <v>809</v>
      </c>
      <c r="AE817" s="31" t="s">
        <v>811</v>
      </c>
      <c r="AF817" s="26"/>
      <c r="AG817" s="30">
        <f>SUM(F817,H817,J817,L817,N817,P817,R817,U817,W817,Y817,Z817,AA817,AB817)</f>
        <v>0</v>
      </c>
      <c r="AH817" s="30">
        <f t="shared" si="48"/>
        <v>0</v>
      </c>
      <c r="AI817" s="28">
        <f>SUM(G817,I817,K817,M817,O817,Q817,S817,T817,V817,X817)</f>
        <v>0</v>
      </c>
      <c r="AJ817" s="39">
        <f t="shared" si="49"/>
        <v>0</v>
      </c>
      <c r="AK817" s="40">
        <f>YEAR(C817)-YEAR(B817)+1</f>
        <v>1</v>
      </c>
      <c r="AL817" s="40">
        <f t="shared" si="50"/>
        <v>0.3</v>
      </c>
      <c r="AM817" s="39">
        <f>AF817+AH817+AJ817+AL817+AC817</f>
        <v>0.3</v>
      </c>
      <c r="AN817" s="37">
        <f t="shared" si="51"/>
        <v>0.3</v>
      </c>
      <c r="AO817" s="33"/>
    </row>
    <row r="818" spans="1:41" s="8" customFormat="1" ht="15.75" x14ac:dyDescent="0.25">
      <c r="A818" s="23">
        <v>341493</v>
      </c>
      <c r="B818" s="24">
        <v>44982</v>
      </c>
      <c r="C818" s="24">
        <v>45291</v>
      </c>
      <c r="D818" s="25" t="s">
        <v>1527</v>
      </c>
      <c r="F818" s="27"/>
      <c r="G818" s="28"/>
      <c r="H818" s="27"/>
      <c r="I818" s="28"/>
      <c r="J818" s="27"/>
      <c r="K818" s="28"/>
      <c r="L818" s="27"/>
      <c r="M818" s="28"/>
      <c r="N818" s="27"/>
      <c r="O818" s="28"/>
      <c r="P818" s="27"/>
      <c r="Q818" s="28"/>
      <c r="R818" s="27"/>
      <c r="S818" s="28"/>
      <c r="T818" s="28"/>
      <c r="U818" s="27"/>
      <c r="V818" s="28"/>
      <c r="W818" s="27"/>
      <c r="X818" s="28"/>
      <c r="Y818" s="27"/>
      <c r="Z818" s="27"/>
      <c r="AA818" s="27"/>
      <c r="AB818" s="27"/>
      <c r="AC818" s="29"/>
      <c r="AD818" s="31" t="s">
        <v>1519</v>
      </c>
      <c r="AE818" s="31" t="s">
        <v>210</v>
      </c>
      <c r="AF818" s="26"/>
      <c r="AG818" s="30">
        <f>SUM(F818,H818,J818,L818,N818,P818,R818,U818,W818,Y818,Z818,AA818,AB818)</f>
        <v>0</v>
      </c>
      <c r="AH818" s="30">
        <f t="shared" si="48"/>
        <v>0</v>
      </c>
      <c r="AI818" s="28">
        <f>SUM(G818,I818,K818,M818,O818,Q818,S818,T818,V818,X818)</f>
        <v>0</v>
      </c>
      <c r="AJ818" s="39">
        <f t="shared" si="49"/>
        <v>0</v>
      </c>
      <c r="AK818" s="40">
        <f>YEAR(C818)-YEAR(B818)+1</f>
        <v>1</v>
      </c>
      <c r="AL818" s="40">
        <f t="shared" si="50"/>
        <v>0.3</v>
      </c>
      <c r="AM818" s="39">
        <f>AF818+AH818+AJ818+AL818+AC818</f>
        <v>0.3</v>
      </c>
      <c r="AN818" s="37">
        <f t="shared" si="51"/>
        <v>0.3</v>
      </c>
      <c r="AO818" s="33"/>
    </row>
    <row r="819" spans="1:41" s="8" customFormat="1" ht="15.75" x14ac:dyDescent="0.25">
      <c r="A819" s="23">
        <v>340312</v>
      </c>
      <c r="B819" s="24">
        <v>44953</v>
      </c>
      <c r="C819" s="24">
        <v>45291</v>
      </c>
      <c r="D819" s="25" t="s">
        <v>1744</v>
      </c>
      <c r="F819" s="27"/>
      <c r="G819" s="28"/>
      <c r="H819" s="27"/>
      <c r="I819" s="28"/>
      <c r="J819" s="27"/>
      <c r="K819" s="28"/>
      <c r="L819" s="27"/>
      <c r="M819" s="28"/>
      <c r="N819" s="27"/>
      <c r="O819" s="28"/>
      <c r="P819" s="27"/>
      <c r="Q819" s="28"/>
      <c r="R819" s="27"/>
      <c r="S819" s="28"/>
      <c r="T819" s="28"/>
      <c r="U819" s="27"/>
      <c r="V819" s="28"/>
      <c r="W819" s="27"/>
      <c r="X819" s="28"/>
      <c r="Y819" s="27"/>
      <c r="Z819" s="27"/>
      <c r="AA819" s="27"/>
      <c r="AB819" s="27"/>
      <c r="AC819" s="29"/>
      <c r="AD819" s="31" t="s">
        <v>1743</v>
      </c>
      <c r="AE819" s="31" t="s">
        <v>437</v>
      </c>
      <c r="AF819" s="26"/>
      <c r="AG819" s="30">
        <f>SUM(F819,H819,J819,L819,N819,P819,R819,U819,W819,Y819,Z819,AA819,AB819)</f>
        <v>0</v>
      </c>
      <c r="AH819" s="30">
        <f t="shared" si="48"/>
        <v>0</v>
      </c>
      <c r="AI819" s="28">
        <f>SUM(G819,I819,K819,M819,O819,Q819,S819,T819,V819,X819)</f>
        <v>0</v>
      </c>
      <c r="AJ819" s="39">
        <f t="shared" si="49"/>
        <v>0</v>
      </c>
      <c r="AK819" s="40">
        <f>YEAR(C819)-YEAR(B819)+1</f>
        <v>1</v>
      </c>
      <c r="AL819" s="40">
        <f t="shared" si="50"/>
        <v>0.3</v>
      </c>
      <c r="AM819" s="39">
        <f>AF819+AH819+AJ819+AL819+AC819</f>
        <v>0.3</v>
      </c>
      <c r="AN819" s="37">
        <f t="shared" si="51"/>
        <v>0.3</v>
      </c>
      <c r="AO819" s="33"/>
    </row>
    <row r="820" spans="1:41" s="8" customFormat="1" ht="15.75" x14ac:dyDescent="0.25">
      <c r="A820" s="23">
        <v>109059</v>
      </c>
      <c r="B820" s="24">
        <v>45049</v>
      </c>
      <c r="C820" s="24">
        <v>45291</v>
      </c>
      <c r="D820" s="25" t="s">
        <v>48</v>
      </c>
      <c r="F820" s="27"/>
      <c r="G820" s="28"/>
      <c r="H820" s="27"/>
      <c r="I820" s="28"/>
      <c r="J820" s="27"/>
      <c r="K820" s="28"/>
      <c r="L820" s="27"/>
      <c r="M820" s="28"/>
      <c r="N820" s="27"/>
      <c r="O820" s="28"/>
      <c r="P820" s="27"/>
      <c r="Q820" s="28"/>
      <c r="R820" s="27"/>
      <c r="S820" s="28"/>
      <c r="T820" s="28"/>
      <c r="U820" s="27"/>
      <c r="V820" s="28"/>
      <c r="W820" s="27"/>
      <c r="X820" s="28"/>
      <c r="Y820" s="27"/>
      <c r="Z820" s="27"/>
      <c r="AA820" s="27"/>
      <c r="AB820" s="27"/>
      <c r="AC820" s="29"/>
      <c r="AD820" s="31" t="s">
        <v>46</v>
      </c>
      <c r="AE820" s="31" t="s">
        <v>47</v>
      </c>
      <c r="AF820" s="26"/>
      <c r="AG820" s="30">
        <f>SUM(F820,H820,J820,L820,N820,P820,R820,U820,W820,Y820,Z820,AA820,AB820)</f>
        <v>0</v>
      </c>
      <c r="AH820" s="30">
        <f t="shared" si="48"/>
        <v>0</v>
      </c>
      <c r="AI820" s="28">
        <f>SUM(G820,I820,K820,M820,O820,Q820,S820,T820,V820,X820)</f>
        <v>0</v>
      </c>
      <c r="AJ820" s="39">
        <f t="shared" si="49"/>
        <v>0</v>
      </c>
      <c r="AK820" s="40">
        <f>YEAR(C820)-YEAR(B820)+1</f>
        <v>1</v>
      </c>
      <c r="AL820" s="40">
        <f t="shared" si="50"/>
        <v>0.3</v>
      </c>
      <c r="AM820" s="39">
        <f>AF820+AH820+AJ820+AL820+AC820</f>
        <v>0.3</v>
      </c>
      <c r="AN820" s="37">
        <f t="shared" si="51"/>
        <v>0.3</v>
      </c>
      <c r="AO820" s="33"/>
    </row>
    <row r="821" spans="1:41" s="8" customFormat="1" ht="15.75" x14ac:dyDescent="0.25">
      <c r="A821" s="23">
        <v>339671</v>
      </c>
      <c r="B821" s="24">
        <v>44937</v>
      </c>
      <c r="C821" s="24">
        <v>45291</v>
      </c>
      <c r="D821" s="25" t="s">
        <v>1702</v>
      </c>
      <c r="F821" s="27"/>
      <c r="G821" s="28"/>
      <c r="H821" s="27"/>
      <c r="I821" s="28"/>
      <c r="J821" s="27"/>
      <c r="K821" s="28"/>
      <c r="L821" s="27"/>
      <c r="M821" s="28"/>
      <c r="N821" s="27"/>
      <c r="O821" s="28"/>
      <c r="P821" s="27"/>
      <c r="Q821" s="28"/>
      <c r="R821" s="27"/>
      <c r="S821" s="28"/>
      <c r="T821" s="28"/>
      <c r="U821" s="27"/>
      <c r="V821" s="28"/>
      <c r="W821" s="27"/>
      <c r="X821" s="28"/>
      <c r="Y821" s="27"/>
      <c r="Z821" s="27"/>
      <c r="AA821" s="27"/>
      <c r="AB821" s="27"/>
      <c r="AC821" s="29"/>
      <c r="AD821" s="31" t="s">
        <v>1701</v>
      </c>
      <c r="AE821" s="31" t="s">
        <v>107</v>
      </c>
      <c r="AF821" s="26"/>
      <c r="AG821" s="30">
        <f>SUM(F821,H821,J821,L821,N821,P821,R821,U821,W821,Y821,Z821,AA821,AB821)</f>
        <v>0</v>
      </c>
      <c r="AH821" s="30">
        <f t="shared" si="48"/>
        <v>0</v>
      </c>
      <c r="AI821" s="28">
        <f>SUM(G821,I821,K821,M821,O821,Q821,S821,T821,V821,X821)</f>
        <v>0</v>
      </c>
      <c r="AJ821" s="39">
        <f t="shared" si="49"/>
        <v>0</v>
      </c>
      <c r="AK821" s="40">
        <f>YEAR(C821)-YEAR(B821)+1</f>
        <v>1</v>
      </c>
      <c r="AL821" s="40">
        <f t="shared" si="50"/>
        <v>0.3</v>
      </c>
      <c r="AM821" s="39">
        <f>AF821+AH821+AJ821+AL821+AC821</f>
        <v>0.3</v>
      </c>
      <c r="AN821" s="37">
        <f t="shared" si="51"/>
        <v>0.3</v>
      </c>
      <c r="AO821" s="33"/>
    </row>
    <row r="822" spans="1:41" s="8" customFormat="1" ht="15.75" x14ac:dyDescent="0.25">
      <c r="A822" s="23">
        <v>339495</v>
      </c>
      <c r="B822" s="24">
        <v>44929</v>
      </c>
      <c r="C822" s="24">
        <v>45291</v>
      </c>
      <c r="D822" s="25" t="s">
        <v>892</v>
      </c>
      <c r="F822" s="27"/>
      <c r="G822" s="28"/>
      <c r="H822" s="27"/>
      <c r="I822" s="28"/>
      <c r="J822" s="27"/>
      <c r="K822" s="28"/>
      <c r="L822" s="27"/>
      <c r="M822" s="28"/>
      <c r="N822" s="27"/>
      <c r="O822" s="28"/>
      <c r="P822" s="27"/>
      <c r="Q822" s="28"/>
      <c r="R822" s="27"/>
      <c r="S822" s="28"/>
      <c r="T822" s="28"/>
      <c r="U822" s="27"/>
      <c r="V822" s="28"/>
      <c r="W822" s="27"/>
      <c r="X822" s="28"/>
      <c r="Y822" s="27"/>
      <c r="Z822" s="27"/>
      <c r="AA822" s="27"/>
      <c r="AB822" s="27"/>
      <c r="AC822" s="29"/>
      <c r="AD822" s="31" t="s">
        <v>889</v>
      </c>
      <c r="AE822" s="31" t="s">
        <v>21</v>
      </c>
      <c r="AF822" s="26"/>
      <c r="AG822" s="30">
        <f>SUM(F822,H822,J822,L822,N822,P822,R822,U822,W822,Y822,Z822,AA822,AB822)</f>
        <v>0</v>
      </c>
      <c r="AH822" s="30">
        <f t="shared" si="48"/>
        <v>0</v>
      </c>
      <c r="AI822" s="28">
        <f>SUM(G822,I822,K822,M822,O822,Q822,S822,T822,V822,X822)</f>
        <v>0</v>
      </c>
      <c r="AJ822" s="39">
        <f t="shared" si="49"/>
        <v>0</v>
      </c>
      <c r="AK822" s="40">
        <f>YEAR(C822)-YEAR(B822)+1</f>
        <v>1</v>
      </c>
      <c r="AL822" s="40">
        <f t="shared" si="50"/>
        <v>0.3</v>
      </c>
      <c r="AM822" s="39">
        <f>AF822+AH822+AJ822+AL822+AC822</f>
        <v>0.3</v>
      </c>
      <c r="AN822" s="37">
        <f t="shared" si="51"/>
        <v>0.3</v>
      </c>
      <c r="AO822" s="33"/>
    </row>
    <row r="823" spans="1:41" s="8" customFormat="1" ht="15.75" x14ac:dyDescent="0.25">
      <c r="A823" s="23">
        <v>344386</v>
      </c>
      <c r="B823" s="24">
        <v>45027</v>
      </c>
      <c r="C823" s="24">
        <v>45291</v>
      </c>
      <c r="D823" s="25" t="s">
        <v>814</v>
      </c>
      <c r="F823" s="27"/>
      <c r="G823" s="28"/>
      <c r="H823" s="27"/>
      <c r="I823" s="28"/>
      <c r="J823" s="27"/>
      <c r="K823" s="28"/>
      <c r="L823" s="27"/>
      <c r="M823" s="28"/>
      <c r="N823" s="27"/>
      <c r="O823" s="28"/>
      <c r="P823" s="27"/>
      <c r="Q823" s="28"/>
      <c r="R823" s="27"/>
      <c r="S823" s="28"/>
      <c r="T823" s="28"/>
      <c r="U823" s="27"/>
      <c r="V823" s="28"/>
      <c r="W823" s="27"/>
      <c r="X823" s="28"/>
      <c r="Y823" s="27"/>
      <c r="Z823" s="27"/>
      <c r="AA823" s="27"/>
      <c r="AB823" s="27"/>
      <c r="AC823" s="29"/>
      <c r="AD823" s="31" t="s">
        <v>813</v>
      </c>
      <c r="AE823" s="31" t="s">
        <v>439</v>
      </c>
      <c r="AF823" s="26"/>
      <c r="AG823" s="30">
        <f>SUM(F823,H823,J823,L823,N823,P823,R823,U823,W823,Y823,Z823,AA823,AB823)</f>
        <v>0</v>
      </c>
      <c r="AH823" s="30">
        <f t="shared" si="48"/>
        <v>0</v>
      </c>
      <c r="AI823" s="28">
        <f>SUM(G823,I823,K823,M823,O823,Q823,S823,T823,V823,X823)</f>
        <v>0</v>
      </c>
      <c r="AJ823" s="39">
        <f t="shared" si="49"/>
        <v>0</v>
      </c>
      <c r="AK823" s="40">
        <f>YEAR(C823)-YEAR(B823)+1</f>
        <v>1</v>
      </c>
      <c r="AL823" s="40">
        <f t="shared" si="50"/>
        <v>0.3</v>
      </c>
      <c r="AM823" s="39">
        <f>AF823+AH823+AJ823+AL823+AC823</f>
        <v>0.3</v>
      </c>
      <c r="AN823" s="37">
        <f t="shared" si="51"/>
        <v>0.3</v>
      </c>
      <c r="AO823" s="33"/>
    </row>
    <row r="824" spans="1:41" s="8" customFormat="1" ht="15.75" x14ac:dyDescent="0.25">
      <c r="A824" s="23">
        <v>344228</v>
      </c>
      <c r="B824" s="24">
        <v>45021</v>
      </c>
      <c r="C824" s="24">
        <v>45291</v>
      </c>
      <c r="D824" s="25" t="s">
        <v>826</v>
      </c>
      <c r="F824" s="27"/>
      <c r="G824" s="28"/>
      <c r="H824" s="27"/>
      <c r="I824" s="28"/>
      <c r="J824" s="27"/>
      <c r="K824" s="28"/>
      <c r="L824" s="27"/>
      <c r="M824" s="28"/>
      <c r="N824" s="27"/>
      <c r="O824" s="28"/>
      <c r="P824" s="27"/>
      <c r="Q824" s="28"/>
      <c r="R824" s="27"/>
      <c r="S824" s="28"/>
      <c r="T824" s="28"/>
      <c r="U824" s="27"/>
      <c r="V824" s="28"/>
      <c r="W824" s="27"/>
      <c r="X824" s="28"/>
      <c r="Y824" s="27"/>
      <c r="Z824" s="27"/>
      <c r="AA824" s="27"/>
      <c r="AB824" s="27"/>
      <c r="AC824" s="29"/>
      <c r="AD824" s="31" t="s">
        <v>824</v>
      </c>
      <c r="AE824" s="31" t="s">
        <v>825</v>
      </c>
      <c r="AF824" s="26"/>
      <c r="AG824" s="30">
        <f>SUM(F824,H824,J824,L824,N824,P824,R824,U824,W824,Y824,Z824,AA824,AB824)</f>
        <v>0</v>
      </c>
      <c r="AH824" s="30">
        <f t="shared" si="48"/>
        <v>0</v>
      </c>
      <c r="AI824" s="28">
        <f>SUM(G824,I824,K824,M824,O824,Q824,S824,T824,V824,X824)</f>
        <v>0</v>
      </c>
      <c r="AJ824" s="39">
        <f t="shared" si="49"/>
        <v>0</v>
      </c>
      <c r="AK824" s="40">
        <f>YEAR(C824)-YEAR(B824)+1</f>
        <v>1</v>
      </c>
      <c r="AL824" s="40">
        <f t="shared" si="50"/>
        <v>0.3</v>
      </c>
      <c r="AM824" s="39">
        <f>AF824+AH824+AJ824+AL824+AC824</f>
        <v>0.3</v>
      </c>
      <c r="AN824" s="37">
        <f t="shared" si="51"/>
        <v>0.3</v>
      </c>
      <c r="AO824" s="33"/>
    </row>
    <row r="825" spans="1:41" s="8" customFormat="1" ht="15.75" x14ac:dyDescent="0.25">
      <c r="A825" s="23">
        <v>339614</v>
      </c>
      <c r="B825" s="24">
        <v>44933</v>
      </c>
      <c r="C825" s="24">
        <v>45291</v>
      </c>
      <c r="D825" s="25" t="s">
        <v>13</v>
      </c>
      <c r="F825" s="27"/>
      <c r="G825" s="28"/>
      <c r="H825" s="27"/>
      <c r="I825" s="28"/>
      <c r="J825" s="27"/>
      <c r="K825" s="28"/>
      <c r="L825" s="27"/>
      <c r="M825" s="28"/>
      <c r="N825" s="27"/>
      <c r="O825" s="28"/>
      <c r="P825" s="27"/>
      <c r="Q825" s="28"/>
      <c r="R825" s="27"/>
      <c r="S825" s="28"/>
      <c r="T825" s="28"/>
      <c r="U825" s="27"/>
      <c r="V825" s="28"/>
      <c r="W825" s="27"/>
      <c r="X825" s="28"/>
      <c r="Y825" s="27"/>
      <c r="Z825" s="27"/>
      <c r="AA825" s="27"/>
      <c r="AB825" s="27"/>
      <c r="AC825" s="29"/>
      <c r="AD825" s="31" t="s">
        <v>11</v>
      </c>
      <c r="AE825" s="31" t="s">
        <v>12</v>
      </c>
      <c r="AF825" s="26"/>
      <c r="AG825" s="30">
        <f>SUM(F825,H825,J825,L825,N825,P825,R825,U825,W825,Y825,Z825,AA825,AB825)</f>
        <v>0</v>
      </c>
      <c r="AH825" s="30">
        <f t="shared" si="48"/>
        <v>0</v>
      </c>
      <c r="AI825" s="28">
        <f>SUM(G825,I825,K825,M825,O825,Q825,S825,T825,V825,X825)</f>
        <v>0</v>
      </c>
      <c r="AJ825" s="39">
        <f t="shared" si="49"/>
        <v>0</v>
      </c>
      <c r="AK825" s="40">
        <f>YEAR(C825)-YEAR(B825)+1</f>
        <v>1</v>
      </c>
      <c r="AL825" s="40">
        <f t="shared" si="50"/>
        <v>0.3</v>
      </c>
      <c r="AM825" s="39">
        <f>AF825+AH825+AJ825+AL825+AC825</f>
        <v>0.3</v>
      </c>
      <c r="AN825" s="37">
        <f t="shared" si="51"/>
        <v>0.3</v>
      </c>
      <c r="AO825" s="33"/>
    </row>
    <row r="826" spans="1:41" s="8" customFormat="1" ht="15.75" x14ac:dyDescent="0.25">
      <c r="A826" s="23">
        <v>306329</v>
      </c>
      <c r="B826" s="24">
        <v>44974</v>
      </c>
      <c r="C826" s="24">
        <v>45291</v>
      </c>
      <c r="D826" s="25" t="s">
        <v>16</v>
      </c>
      <c r="F826" s="27"/>
      <c r="G826" s="28"/>
      <c r="H826" s="27"/>
      <c r="I826" s="28"/>
      <c r="J826" s="27"/>
      <c r="K826" s="28"/>
      <c r="L826" s="27"/>
      <c r="M826" s="28"/>
      <c r="N826" s="27"/>
      <c r="O826" s="28"/>
      <c r="P826" s="27"/>
      <c r="Q826" s="28"/>
      <c r="R826" s="27"/>
      <c r="S826" s="28"/>
      <c r="T826" s="28"/>
      <c r="U826" s="27"/>
      <c r="V826" s="28"/>
      <c r="W826" s="27"/>
      <c r="X826" s="28"/>
      <c r="Y826" s="27"/>
      <c r="Z826" s="27"/>
      <c r="AA826" s="27"/>
      <c r="AB826" s="27"/>
      <c r="AC826" s="29"/>
      <c r="AD826" s="31" t="s">
        <v>14</v>
      </c>
      <c r="AE826" s="31" t="s">
        <v>15</v>
      </c>
      <c r="AF826" s="26"/>
      <c r="AG826" s="30">
        <f>SUM(F826,H826,J826,L826,N826,P826,R826,U826,W826,Y826,Z826,AA826,AB826)</f>
        <v>0</v>
      </c>
      <c r="AH826" s="30">
        <f t="shared" si="48"/>
        <v>0</v>
      </c>
      <c r="AI826" s="28">
        <f>SUM(G826,I826,K826,M826,O826,Q826,S826,T826,V826,X826)</f>
        <v>0</v>
      </c>
      <c r="AJ826" s="39">
        <f t="shared" si="49"/>
        <v>0</v>
      </c>
      <c r="AK826" s="40">
        <f>YEAR(C826)-YEAR(B826)+1</f>
        <v>1</v>
      </c>
      <c r="AL826" s="40">
        <f t="shared" si="50"/>
        <v>0.3</v>
      </c>
      <c r="AM826" s="39">
        <f>AF826+AH826+AJ826+AL826+AC826</f>
        <v>0.3</v>
      </c>
      <c r="AN826" s="37">
        <f t="shared" si="51"/>
        <v>0.3</v>
      </c>
      <c r="AO826" s="33"/>
    </row>
    <row r="827" spans="1:41" s="8" customFormat="1" ht="15.75" x14ac:dyDescent="0.25">
      <c r="A827" s="23">
        <v>357478</v>
      </c>
      <c r="B827" s="24">
        <v>45218</v>
      </c>
      <c r="C827" s="24">
        <v>45291</v>
      </c>
      <c r="D827" s="25" t="s">
        <v>103</v>
      </c>
      <c r="F827" s="27"/>
      <c r="G827" s="28"/>
      <c r="H827" s="27"/>
      <c r="I827" s="28"/>
      <c r="J827" s="27"/>
      <c r="K827" s="28"/>
      <c r="L827" s="27"/>
      <c r="M827" s="28"/>
      <c r="N827" s="27"/>
      <c r="O827" s="28"/>
      <c r="P827" s="27"/>
      <c r="Q827" s="28"/>
      <c r="R827" s="27"/>
      <c r="S827" s="28"/>
      <c r="T827" s="28"/>
      <c r="U827" s="27"/>
      <c r="V827" s="28"/>
      <c r="W827" s="27"/>
      <c r="X827" s="28"/>
      <c r="Y827" s="27"/>
      <c r="Z827" s="27"/>
      <c r="AA827" s="27"/>
      <c r="AB827" s="27"/>
      <c r="AC827" s="29"/>
      <c r="AD827" s="31" t="s">
        <v>101</v>
      </c>
      <c r="AE827" s="31" t="s">
        <v>102</v>
      </c>
      <c r="AF827" s="26"/>
      <c r="AG827" s="30">
        <f>SUM(F827,H827,J827,L827,N827,P827,R827,U827,W827,Y827,Z827,AA827,AB827)</f>
        <v>0</v>
      </c>
      <c r="AH827" s="30">
        <f t="shared" si="48"/>
        <v>0</v>
      </c>
      <c r="AI827" s="28">
        <f>SUM(G827,I827,K827,M827,O827,Q827,S827,T827,V827,X827)</f>
        <v>0</v>
      </c>
      <c r="AJ827" s="39">
        <f t="shared" si="49"/>
        <v>0</v>
      </c>
      <c r="AK827" s="40">
        <f>YEAR(C827)-YEAR(B827)+1</f>
        <v>1</v>
      </c>
      <c r="AL827" s="40">
        <f t="shared" si="50"/>
        <v>0.3</v>
      </c>
      <c r="AM827" s="39">
        <f>AF827+AH827+AJ827+AL827+AC827</f>
        <v>0.3</v>
      </c>
      <c r="AN827" s="37">
        <f t="shared" si="51"/>
        <v>0.3</v>
      </c>
      <c r="AO827" s="33"/>
    </row>
    <row r="828" spans="1:41" s="8" customFormat="1" ht="15.75" x14ac:dyDescent="0.25">
      <c r="A828" s="23">
        <v>351177</v>
      </c>
      <c r="B828" s="24">
        <v>45111</v>
      </c>
      <c r="C828" s="24">
        <v>45291</v>
      </c>
      <c r="D828" s="25" t="s">
        <v>108</v>
      </c>
      <c r="F828" s="27"/>
      <c r="G828" s="28"/>
      <c r="H828" s="27"/>
      <c r="I828" s="28"/>
      <c r="J828" s="27"/>
      <c r="K828" s="28"/>
      <c r="L828" s="27"/>
      <c r="M828" s="28"/>
      <c r="N828" s="27"/>
      <c r="O828" s="28"/>
      <c r="P828" s="27"/>
      <c r="Q828" s="28"/>
      <c r="R828" s="27"/>
      <c r="S828" s="28"/>
      <c r="T828" s="28"/>
      <c r="U828" s="27"/>
      <c r="V828" s="28"/>
      <c r="W828" s="27"/>
      <c r="X828" s="28"/>
      <c r="Y828" s="27"/>
      <c r="Z828" s="27"/>
      <c r="AA828" s="27"/>
      <c r="AB828" s="27"/>
      <c r="AC828" s="29"/>
      <c r="AD828" s="31" t="s">
        <v>106</v>
      </c>
      <c r="AE828" s="31" t="s">
        <v>107</v>
      </c>
      <c r="AF828" s="26"/>
      <c r="AG828" s="30">
        <f>SUM(F828,H828,J828,L828,N828,P828,R828,U828,W828,Y828,Z828,AA828,AB828)</f>
        <v>0</v>
      </c>
      <c r="AH828" s="30">
        <f t="shared" si="48"/>
        <v>0</v>
      </c>
      <c r="AI828" s="28">
        <f>SUM(G828,I828,K828,M828,O828,Q828,S828,T828,V828,X828)</f>
        <v>0</v>
      </c>
      <c r="AJ828" s="39">
        <f t="shared" si="49"/>
        <v>0</v>
      </c>
      <c r="AK828" s="40">
        <f>YEAR(C828)-YEAR(B828)+1</f>
        <v>1</v>
      </c>
      <c r="AL828" s="40">
        <f t="shared" si="50"/>
        <v>0.3</v>
      </c>
      <c r="AM828" s="39">
        <f>AF828+AH828+AJ828+AL828+AC828</f>
        <v>0.3</v>
      </c>
      <c r="AN828" s="37">
        <f t="shared" si="51"/>
        <v>0.3</v>
      </c>
      <c r="AO828" s="33"/>
    </row>
    <row r="829" spans="1:41" s="8" customFormat="1" ht="15.75" x14ac:dyDescent="0.25">
      <c r="A829" s="23">
        <v>346088</v>
      </c>
      <c r="B829" s="24">
        <v>45045</v>
      </c>
      <c r="C829" s="24">
        <v>45291</v>
      </c>
      <c r="D829" s="25" t="s">
        <v>111</v>
      </c>
      <c r="F829" s="27"/>
      <c r="G829" s="28"/>
      <c r="H829" s="27"/>
      <c r="I829" s="28"/>
      <c r="J829" s="27"/>
      <c r="K829" s="28"/>
      <c r="L829" s="27"/>
      <c r="M829" s="28"/>
      <c r="N829" s="27"/>
      <c r="O829" s="28"/>
      <c r="P829" s="27"/>
      <c r="Q829" s="28"/>
      <c r="R829" s="27"/>
      <c r="S829" s="28"/>
      <c r="T829" s="28"/>
      <c r="U829" s="27"/>
      <c r="V829" s="28"/>
      <c r="W829" s="27"/>
      <c r="X829" s="28"/>
      <c r="Y829" s="27"/>
      <c r="Z829" s="27"/>
      <c r="AA829" s="27"/>
      <c r="AB829" s="27"/>
      <c r="AC829" s="29"/>
      <c r="AD829" s="31" t="s">
        <v>109</v>
      </c>
      <c r="AE829" s="31" t="s">
        <v>110</v>
      </c>
      <c r="AF829" s="26"/>
      <c r="AG829" s="30">
        <f>SUM(F829,H829,J829,L829,N829,P829,R829,U829,W829,Y829,Z829,AA829,AB829)</f>
        <v>0</v>
      </c>
      <c r="AH829" s="30">
        <f t="shared" si="48"/>
        <v>0</v>
      </c>
      <c r="AI829" s="28">
        <f>SUM(G829,I829,K829,M829,O829,Q829,S829,T829,V829,X829)</f>
        <v>0</v>
      </c>
      <c r="AJ829" s="39">
        <f t="shared" si="49"/>
        <v>0</v>
      </c>
      <c r="AK829" s="40">
        <f>YEAR(C829)-YEAR(B829)+1</f>
        <v>1</v>
      </c>
      <c r="AL829" s="40">
        <f t="shared" si="50"/>
        <v>0.3</v>
      </c>
      <c r="AM829" s="39">
        <f>AF829+AH829+AJ829+AL829+AC829</f>
        <v>0.3</v>
      </c>
      <c r="AN829" s="37">
        <f t="shared" si="51"/>
        <v>0.3</v>
      </c>
      <c r="AO829" s="33"/>
    </row>
    <row r="830" spans="1:41" s="8" customFormat="1" ht="15.75" x14ac:dyDescent="0.25">
      <c r="A830" s="23">
        <v>344243</v>
      </c>
      <c r="B830" s="24">
        <v>45022</v>
      </c>
      <c r="C830" s="24">
        <v>45291</v>
      </c>
      <c r="D830" s="25" t="s">
        <v>122</v>
      </c>
      <c r="F830" s="27"/>
      <c r="G830" s="28"/>
      <c r="H830" s="27"/>
      <c r="I830" s="28"/>
      <c r="J830" s="27"/>
      <c r="K830" s="28"/>
      <c r="L830" s="27"/>
      <c r="M830" s="28"/>
      <c r="N830" s="27"/>
      <c r="O830" s="28"/>
      <c r="P830" s="27"/>
      <c r="Q830" s="28"/>
      <c r="R830" s="27"/>
      <c r="S830" s="28"/>
      <c r="T830" s="28"/>
      <c r="U830" s="27"/>
      <c r="V830" s="28"/>
      <c r="W830" s="27"/>
      <c r="X830" s="28"/>
      <c r="Y830" s="27"/>
      <c r="Z830" s="27"/>
      <c r="AA830" s="27"/>
      <c r="AB830" s="27"/>
      <c r="AC830" s="29"/>
      <c r="AD830" s="31" t="s">
        <v>121</v>
      </c>
      <c r="AE830" s="31" t="s">
        <v>21</v>
      </c>
      <c r="AF830" s="26"/>
      <c r="AG830" s="30">
        <f>SUM(F830,H830,J830,L830,N830,P830,R830,U830,W830,Y830,Z830,AA830,AB830)</f>
        <v>0</v>
      </c>
      <c r="AH830" s="30">
        <f t="shared" si="48"/>
        <v>0</v>
      </c>
      <c r="AI830" s="28">
        <f>SUM(G830,I830,K830,M830,O830,Q830,S830,T830,V830,X830)</f>
        <v>0</v>
      </c>
      <c r="AJ830" s="39">
        <f t="shared" si="49"/>
        <v>0</v>
      </c>
      <c r="AK830" s="40">
        <f>YEAR(C830)-YEAR(B830)+1</f>
        <v>1</v>
      </c>
      <c r="AL830" s="40">
        <f t="shared" si="50"/>
        <v>0.3</v>
      </c>
      <c r="AM830" s="39">
        <f>AF830+AH830+AJ830+AL830+AC830</f>
        <v>0.3</v>
      </c>
      <c r="AN830" s="37">
        <f t="shared" si="51"/>
        <v>0.3</v>
      </c>
      <c r="AO830" s="33"/>
    </row>
    <row r="831" spans="1:41" s="8" customFormat="1" ht="15.75" x14ac:dyDescent="0.25">
      <c r="A831" s="23">
        <v>348113</v>
      </c>
      <c r="B831" s="24">
        <v>45067</v>
      </c>
      <c r="C831" s="24">
        <v>45291</v>
      </c>
      <c r="D831" s="25" t="s">
        <v>140</v>
      </c>
      <c r="F831" s="27"/>
      <c r="G831" s="28"/>
      <c r="H831" s="27"/>
      <c r="I831" s="28"/>
      <c r="J831" s="27"/>
      <c r="K831" s="28"/>
      <c r="L831" s="27"/>
      <c r="M831" s="28"/>
      <c r="N831" s="27"/>
      <c r="O831" s="28"/>
      <c r="P831" s="27"/>
      <c r="Q831" s="28"/>
      <c r="R831" s="27"/>
      <c r="S831" s="28"/>
      <c r="T831" s="28"/>
      <c r="U831" s="27"/>
      <c r="V831" s="28"/>
      <c r="W831" s="27"/>
      <c r="X831" s="28"/>
      <c r="Y831" s="27"/>
      <c r="Z831" s="27"/>
      <c r="AA831" s="27"/>
      <c r="AB831" s="27"/>
      <c r="AC831" s="29"/>
      <c r="AD831" s="31" t="s">
        <v>138</v>
      </c>
      <c r="AE831" s="31" t="s">
        <v>139</v>
      </c>
      <c r="AF831" s="26"/>
      <c r="AG831" s="30">
        <f>SUM(F831,H831,J831,L831,N831,P831,R831,U831,W831,Y831,Z831,AA831,AB831)</f>
        <v>0</v>
      </c>
      <c r="AH831" s="30">
        <f t="shared" si="48"/>
        <v>0</v>
      </c>
      <c r="AI831" s="28">
        <f>SUM(G831,I831,K831,M831,O831,Q831,S831,T831,V831,X831)</f>
        <v>0</v>
      </c>
      <c r="AJ831" s="39">
        <f t="shared" si="49"/>
        <v>0</v>
      </c>
      <c r="AK831" s="40">
        <f>YEAR(C831)-YEAR(B831)+1</f>
        <v>1</v>
      </c>
      <c r="AL831" s="40">
        <f t="shared" si="50"/>
        <v>0.3</v>
      </c>
      <c r="AM831" s="39">
        <f>AF831+AH831+AJ831+AL831+AC831</f>
        <v>0.3</v>
      </c>
      <c r="AN831" s="37">
        <f t="shared" si="51"/>
        <v>0.3</v>
      </c>
      <c r="AO831" s="33"/>
    </row>
    <row r="832" spans="1:41" s="8" customFormat="1" ht="15.75" x14ac:dyDescent="0.25">
      <c r="A832" s="23">
        <v>340339</v>
      </c>
      <c r="B832" s="24">
        <v>44955</v>
      </c>
      <c r="C832" s="24">
        <v>45291</v>
      </c>
      <c r="D832" s="25" t="s">
        <v>156</v>
      </c>
      <c r="F832" s="27"/>
      <c r="G832" s="28"/>
      <c r="H832" s="27"/>
      <c r="I832" s="28"/>
      <c r="J832" s="27"/>
      <c r="K832" s="28"/>
      <c r="L832" s="27"/>
      <c r="M832" s="28"/>
      <c r="N832" s="27"/>
      <c r="O832" s="28"/>
      <c r="P832" s="27"/>
      <c r="Q832" s="28"/>
      <c r="R832" s="27"/>
      <c r="S832" s="28"/>
      <c r="T832" s="28"/>
      <c r="U832" s="27"/>
      <c r="V832" s="28"/>
      <c r="W832" s="27"/>
      <c r="X832" s="28"/>
      <c r="Y832" s="27"/>
      <c r="Z832" s="27"/>
      <c r="AA832" s="27"/>
      <c r="AB832" s="27"/>
      <c r="AC832" s="29"/>
      <c r="AD832" s="31" t="s">
        <v>155</v>
      </c>
      <c r="AE832" s="31" t="s">
        <v>64</v>
      </c>
      <c r="AF832" s="26"/>
      <c r="AG832" s="30">
        <f>SUM(F832,H832,J832,L832,N832,P832,R832,U832,W832,Y832,Z832,AA832,AB832)</f>
        <v>0</v>
      </c>
      <c r="AH832" s="30">
        <f t="shared" si="48"/>
        <v>0</v>
      </c>
      <c r="AI832" s="28">
        <f>SUM(G832,I832,K832,M832,O832,Q832,S832,T832,V832,X832)</f>
        <v>0</v>
      </c>
      <c r="AJ832" s="39">
        <f t="shared" si="49"/>
        <v>0</v>
      </c>
      <c r="AK832" s="40">
        <f>YEAR(C832)-YEAR(B832)+1</f>
        <v>1</v>
      </c>
      <c r="AL832" s="40">
        <f t="shared" si="50"/>
        <v>0.3</v>
      </c>
      <c r="AM832" s="39">
        <f>AF832+AH832+AJ832+AL832+AC832</f>
        <v>0.3</v>
      </c>
      <c r="AN832" s="37">
        <f t="shared" si="51"/>
        <v>0.3</v>
      </c>
      <c r="AO832" s="33"/>
    </row>
    <row r="833" spans="1:41" s="8" customFormat="1" ht="15.75" x14ac:dyDescent="0.25">
      <c r="A833" s="23">
        <v>343960</v>
      </c>
      <c r="B833" s="24">
        <v>45016</v>
      </c>
      <c r="C833" s="24">
        <v>45291</v>
      </c>
      <c r="D833" s="25" t="s">
        <v>194</v>
      </c>
      <c r="F833" s="27"/>
      <c r="G833" s="28"/>
      <c r="H833" s="27"/>
      <c r="I833" s="28"/>
      <c r="J833" s="27"/>
      <c r="K833" s="28"/>
      <c r="L833" s="27"/>
      <c r="M833" s="28"/>
      <c r="N833" s="27"/>
      <c r="O833" s="28"/>
      <c r="P833" s="27"/>
      <c r="Q833" s="28"/>
      <c r="R833" s="27"/>
      <c r="S833" s="28"/>
      <c r="T833" s="28"/>
      <c r="U833" s="27"/>
      <c r="V833" s="28"/>
      <c r="W833" s="27"/>
      <c r="X833" s="28"/>
      <c r="Y833" s="27"/>
      <c r="Z833" s="27"/>
      <c r="AA833" s="27"/>
      <c r="AB833" s="27"/>
      <c r="AC833" s="29"/>
      <c r="AD833" s="31" t="s">
        <v>192</v>
      </c>
      <c r="AE833" s="31" t="s">
        <v>193</v>
      </c>
      <c r="AF833" s="26"/>
      <c r="AG833" s="30">
        <f>SUM(F833,H833,J833,L833,N833,P833,R833,U833,W833,Y833,Z833,AA833,AB833)</f>
        <v>0</v>
      </c>
      <c r="AH833" s="30">
        <f t="shared" si="48"/>
        <v>0</v>
      </c>
      <c r="AI833" s="28">
        <f>SUM(G833,I833,K833,M833,O833,Q833,S833,T833,V833,X833)</f>
        <v>0</v>
      </c>
      <c r="AJ833" s="39">
        <f t="shared" si="49"/>
        <v>0</v>
      </c>
      <c r="AK833" s="40">
        <f>YEAR(C833)-YEAR(B833)+1</f>
        <v>1</v>
      </c>
      <c r="AL833" s="40">
        <f t="shared" si="50"/>
        <v>0.3</v>
      </c>
      <c r="AM833" s="39">
        <f>AF833+AH833+AJ833+AL833+AC833</f>
        <v>0.3</v>
      </c>
      <c r="AN833" s="37">
        <f t="shared" si="51"/>
        <v>0.3</v>
      </c>
      <c r="AO833" s="33"/>
    </row>
    <row r="834" spans="1:41" s="8" customFormat="1" ht="15.75" x14ac:dyDescent="0.25">
      <c r="A834" s="23">
        <v>340653</v>
      </c>
      <c r="B834" s="24">
        <v>44960</v>
      </c>
      <c r="C834" s="24">
        <v>45291</v>
      </c>
      <c r="D834" s="25" t="s">
        <v>196</v>
      </c>
      <c r="F834" s="27"/>
      <c r="G834" s="28"/>
      <c r="H834" s="27"/>
      <c r="I834" s="28"/>
      <c r="J834" s="27"/>
      <c r="K834" s="28"/>
      <c r="L834" s="27"/>
      <c r="M834" s="28"/>
      <c r="N834" s="27"/>
      <c r="O834" s="28"/>
      <c r="P834" s="27"/>
      <c r="Q834" s="28"/>
      <c r="R834" s="27"/>
      <c r="S834" s="28"/>
      <c r="T834" s="28"/>
      <c r="U834" s="27"/>
      <c r="V834" s="28"/>
      <c r="W834" s="27"/>
      <c r="X834" s="28"/>
      <c r="Y834" s="27"/>
      <c r="Z834" s="27"/>
      <c r="AA834" s="27"/>
      <c r="AB834" s="27"/>
      <c r="AC834" s="29"/>
      <c r="AD834" s="31" t="s">
        <v>195</v>
      </c>
      <c r="AE834" s="31" t="s">
        <v>116</v>
      </c>
      <c r="AF834" s="26"/>
      <c r="AG834" s="30">
        <f>SUM(F834,H834,J834,L834,N834,P834,R834,U834,W834,Y834,Z834,AA834,AB834)</f>
        <v>0</v>
      </c>
      <c r="AH834" s="30">
        <f t="shared" si="48"/>
        <v>0</v>
      </c>
      <c r="AI834" s="28">
        <f>SUM(G834,I834,K834,M834,O834,Q834,S834,T834,V834,X834)</f>
        <v>0</v>
      </c>
      <c r="AJ834" s="39">
        <f t="shared" si="49"/>
        <v>0</v>
      </c>
      <c r="AK834" s="40">
        <f>YEAR(C834)-YEAR(B834)+1</f>
        <v>1</v>
      </c>
      <c r="AL834" s="40">
        <f t="shared" si="50"/>
        <v>0.3</v>
      </c>
      <c r="AM834" s="39">
        <f>AF834+AH834+AJ834+AL834+AC834</f>
        <v>0.3</v>
      </c>
      <c r="AN834" s="37">
        <f t="shared" si="51"/>
        <v>0.3</v>
      </c>
      <c r="AO834" s="33"/>
    </row>
    <row r="835" spans="1:41" s="8" customFormat="1" ht="15.75" x14ac:dyDescent="0.25">
      <c r="A835" s="23">
        <v>340055</v>
      </c>
      <c r="B835" s="24">
        <v>44947</v>
      </c>
      <c r="C835" s="24">
        <v>45291</v>
      </c>
      <c r="D835" s="25" t="s">
        <v>208</v>
      </c>
      <c r="F835" s="27"/>
      <c r="G835" s="28"/>
      <c r="H835" s="27"/>
      <c r="I835" s="28"/>
      <c r="J835" s="27"/>
      <c r="K835" s="28"/>
      <c r="L835" s="27"/>
      <c r="M835" s="28"/>
      <c r="N835" s="27"/>
      <c r="O835" s="28"/>
      <c r="P835" s="27"/>
      <c r="Q835" s="28"/>
      <c r="R835" s="27"/>
      <c r="S835" s="28"/>
      <c r="T835" s="28"/>
      <c r="U835" s="27"/>
      <c r="V835" s="28"/>
      <c r="W835" s="27"/>
      <c r="X835" s="28"/>
      <c r="Y835" s="27"/>
      <c r="Z835" s="27"/>
      <c r="AA835" s="27"/>
      <c r="AB835" s="27"/>
      <c r="AC835" s="29"/>
      <c r="AD835" s="31" t="s">
        <v>206</v>
      </c>
      <c r="AE835" s="31" t="s">
        <v>207</v>
      </c>
      <c r="AF835" s="26"/>
      <c r="AG835" s="30">
        <f>SUM(F835,H835,J835,L835,N835,P835,R835,U835,W835,Y835,Z835,AA835,AB835)</f>
        <v>0</v>
      </c>
      <c r="AH835" s="30">
        <f t="shared" ref="AH835:AH898" si="52">IF(AG835&gt;=2,2,AG835)</f>
        <v>0</v>
      </c>
      <c r="AI835" s="28">
        <f>SUM(G835,I835,K835,M835,O835,Q835,S835,T835,V835,X835)</f>
        <v>0</v>
      </c>
      <c r="AJ835" s="39">
        <f t="shared" ref="AJ835:AJ898" si="53">IF(AI835&gt;=2,2,AI835)</f>
        <v>0</v>
      </c>
      <c r="AK835" s="40">
        <f>YEAR(C835)-YEAR(B835)+1</f>
        <v>1</v>
      </c>
      <c r="AL835" s="40">
        <f t="shared" ref="AL835:AL898" si="54">IF(AK835*0.3&gt;=3,3,AK835*0.3)</f>
        <v>0.3</v>
      </c>
      <c r="AM835" s="39">
        <f>AF835+AH835+AJ835+AL835+AC835</f>
        <v>0.3</v>
      </c>
      <c r="AN835" s="37">
        <f t="shared" ref="AN835:AN898" si="55">IF(AM835&gt;=5,5,AM835)</f>
        <v>0.3</v>
      </c>
      <c r="AO835" s="33"/>
    </row>
    <row r="836" spans="1:41" s="8" customFormat="1" ht="15.75" x14ac:dyDescent="0.25">
      <c r="A836" s="23">
        <v>351490</v>
      </c>
      <c r="B836" s="24">
        <v>45114</v>
      </c>
      <c r="C836" s="24">
        <v>45291</v>
      </c>
      <c r="D836" s="25" t="s">
        <v>234</v>
      </c>
      <c r="F836" s="27"/>
      <c r="G836" s="28"/>
      <c r="H836" s="27"/>
      <c r="I836" s="28"/>
      <c r="J836" s="27"/>
      <c r="K836" s="28"/>
      <c r="L836" s="27"/>
      <c r="M836" s="28"/>
      <c r="N836" s="27"/>
      <c r="O836" s="28"/>
      <c r="P836" s="27"/>
      <c r="Q836" s="28"/>
      <c r="R836" s="27"/>
      <c r="S836" s="28"/>
      <c r="T836" s="28"/>
      <c r="U836" s="27"/>
      <c r="V836" s="28"/>
      <c r="W836" s="27"/>
      <c r="X836" s="28"/>
      <c r="Y836" s="27"/>
      <c r="Z836" s="27"/>
      <c r="AA836" s="27"/>
      <c r="AB836" s="27"/>
      <c r="AC836" s="29"/>
      <c r="AD836" s="31" t="s">
        <v>233</v>
      </c>
      <c r="AE836" s="31" t="s">
        <v>38</v>
      </c>
      <c r="AF836" s="26"/>
      <c r="AG836" s="30">
        <f>SUM(F836,H836,J836,L836,N836,P836,R836,U836,W836,Y836,Z836,AA836,AB836)</f>
        <v>0</v>
      </c>
      <c r="AH836" s="30">
        <f t="shared" si="52"/>
        <v>0</v>
      </c>
      <c r="AI836" s="28">
        <f>SUM(G836,I836,K836,M836,O836,Q836,S836,T836,V836,X836)</f>
        <v>0</v>
      </c>
      <c r="AJ836" s="39">
        <f t="shared" si="53"/>
        <v>0</v>
      </c>
      <c r="AK836" s="40">
        <f>YEAR(C836)-YEAR(B836)+1</f>
        <v>1</v>
      </c>
      <c r="AL836" s="40">
        <f t="shared" si="54"/>
        <v>0.3</v>
      </c>
      <c r="AM836" s="39">
        <f>AF836+AH836+AJ836+AL836+AC836</f>
        <v>0.3</v>
      </c>
      <c r="AN836" s="37">
        <f t="shared" si="55"/>
        <v>0.3</v>
      </c>
      <c r="AO836" s="33"/>
    </row>
    <row r="837" spans="1:41" s="8" customFormat="1" ht="15.75" x14ac:dyDescent="0.25">
      <c r="A837" s="23">
        <v>340321</v>
      </c>
      <c r="B837" s="24">
        <v>44954</v>
      </c>
      <c r="C837" s="24">
        <v>45291</v>
      </c>
      <c r="D837" s="25" t="s">
        <v>281</v>
      </c>
      <c r="F837" s="27"/>
      <c r="G837" s="28"/>
      <c r="H837" s="27"/>
      <c r="I837" s="28"/>
      <c r="J837" s="27"/>
      <c r="K837" s="28"/>
      <c r="L837" s="27"/>
      <c r="M837" s="28"/>
      <c r="N837" s="27"/>
      <c r="O837" s="28"/>
      <c r="P837" s="27"/>
      <c r="Q837" s="28"/>
      <c r="R837" s="27"/>
      <c r="S837" s="28"/>
      <c r="T837" s="28"/>
      <c r="U837" s="27"/>
      <c r="V837" s="28"/>
      <c r="W837" s="27"/>
      <c r="X837" s="28"/>
      <c r="Y837" s="27"/>
      <c r="Z837" s="27"/>
      <c r="AA837" s="27"/>
      <c r="AB837" s="27"/>
      <c r="AC837" s="29"/>
      <c r="AD837" s="31" t="s">
        <v>280</v>
      </c>
      <c r="AE837" s="31" t="s">
        <v>207</v>
      </c>
      <c r="AF837" s="26"/>
      <c r="AG837" s="30">
        <f>SUM(F837,H837,J837,L837,N837,P837,R837,U837,W837,Y837,Z837,AA837,AB837)</f>
        <v>0</v>
      </c>
      <c r="AH837" s="30">
        <f t="shared" si="52"/>
        <v>0</v>
      </c>
      <c r="AI837" s="28">
        <f>SUM(G837,I837,K837,M837,O837,Q837,S837,T837,V837,X837)</f>
        <v>0</v>
      </c>
      <c r="AJ837" s="39">
        <f t="shared" si="53"/>
        <v>0</v>
      </c>
      <c r="AK837" s="40">
        <f>YEAR(C837)-YEAR(B837)+1</f>
        <v>1</v>
      </c>
      <c r="AL837" s="40">
        <f t="shared" si="54"/>
        <v>0.3</v>
      </c>
      <c r="AM837" s="39">
        <f>AF837+AH837+AJ837+AL837+AC837</f>
        <v>0.3</v>
      </c>
      <c r="AN837" s="37">
        <f t="shared" si="55"/>
        <v>0.3</v>
      </c>
      <c r="AO837" s="33"/>
    </row>
    <row r="838" spans="1:41" s="8" customFormat="1" ht="15.75" x14ac:dyDescent="0.25">
      <c r="A838" s="23">
        <v>343217</v>
      </c>
      <c r="B838" s="24">
        <v>45002</v>
      </c>
      <c r="C838" s="24">
        <v>45291</v>
      </c>
      <c r="D838" s="25" t="s">
        <v>289</v>
      </c>
      <c r="F838" s="27"/>
      <c r="G838" s="28"/>
      <c r="H838" s="27"/>
      <c r="I838" s="28"/>
      <c r="J838" s="27"/>
      <c r="K838" s="28"/>
      <c r="L838" s="27"/>
      <c r="M838" s="28"/>
      <c r="N838" s="27"/>
      <c r="O838" s="28"/>
      <c r="P838" s="27"/>
      <c r="Q838" s="28"/>
      <c r="R838" s="27"/>
      <c r="S838" s="28"/>
      <c r="T838" s="28"/>
      <c r="U838" s="27"/>
      <c r="V838" s="28"/>
      <c r="W838" s="27"/>
      <c r="X838" s="28"/>
      <c r="Y838" s="27"/>
      <c r="Z838" s="27"/>
      <c r="AA838" s="27"/>
      <c r="AB838" s="27"/>
      <c r="AC838" s="29"/>
      <c r="AD838" s="31" t="s">
        <v>286</v>
      </c>
      <c r="AE838" s="31" t="s">
        <v>27</v>
      </c>
      <c r="AF838" s="26"/>
      <c r="AG838" s="30">
        <f>SUM(F838,H838,J838,L838,N838,P838,R838,U838,W838,Y838,Z838,AA838,AB838)</f>
        <v>0</v>
      </c>
      <c r="AH838" s="30">
        <f t="shared" si="52"/>
        <v>0</v>
      </c>
      <c r="AI838" s="28">
        <f>SUM(G838,I838,K838,M838,O838,Q838,S838,T838,V838,X838)</f>
        <v>0</v>
      </c>
      <c r="AJ838" s="39">
        <f t="shared" si="53"/>
        <v>0</v>
      </c>
      <c r="AK838" s="40">
        <f>YEAR(C838)-YEAR(B838)+1</f>
        <v>1</v>
      </c>
      <c r="AL838" s="40">
        <f t="shared" si="54"/>
        <v>0.3</v>
      </c>
      <c r="AM838" s="39">
        <f>AF838+AH838+AJ838+AL838+AC838</f>
        <v>0.3</v>
      </c>
      <c r="AN838" s="37">
        <f t="shared" si="55"/>
        <v>0.3</v>
      </c>
      <c r="AO838" s="33"/>
    </row>
    <row r="839" spans="1:41" s="8" customFormat="1" ht="15.75" x14ac:dyDescent="0.25">
      <c r="A839" s="23">
        <v>351991</v>
      </c>
      <c r="B839" s="24">
        <v>45121</v>
      </c>
      <c r="C839" s="24">
        <v>45291</v>
      </c>
      <c r="D839" s="25" t="s">
        <v>309</v>
      </c>
      <c r="F839" s="27"/>
      <c r="G839" s="28"/>
      <c r="H839" s="27"/>
      <c r="I839" s="28"/>
      <c r="J839" s="27"/>
      <c r="K839" s="28"/>
      <c r="L839" s="27"/>
      <c r="M839" s="28"/>
      <c r="N839" s="27"/>
      <c r="O839" s="28"/>
      <c r="P839" s="27"/>
      <c r="Q839" s="28"/>
      <c r="R839" s="27"/>
      <c r="S839" s="28"/>
      <c r="T839" s="28"/>
      <c r="U839" s="27"/>
      <c r="V839" s="28"/>
      <c r="W839" s="27"/>
      <c r="X839" s="28"/>
      <c r="Y839" s="27"/>
      <c r="Z839" s="27"/>
      <c r="AA839" s="27"/>
      <c r="AB839" s="27"/>
      <c r="AC839" s="29"/>
      <c r="AD839" s="31" t="s">
        <v>307</v>
      </c>
      <c r="AE839" s="31" t="s">
        <v>3</v>
      </c>
      <c r="AF839" s="26"/>
      <c r="AG839" s="30">
        <f>SUM(F839,H839,J839,L839,N839,P839,R839,U839,W839,Y839,Z839,AA839,AB839)</f>
        <v>0</v>
      </c>
      <c r="AH839" s="30">
        <f t="shared" si="52"/>
        <v>0</v>
      </c>
      <c r="AI839" s="28">
        <f>SUM(G839,I839,K839,M839,O839,Q839,S839,T839,V839,X839)</f>
        <v>0</v>
      </c>
      <c r="AJ839" s="39">
        <f t="shared" si="53"/>
        <v>0</v>
      </c>
      <c r="AK839" s="40">
        <f>YEAR(C839)-YEAR(B839)+1</f>
        <v>1</v>
      </c>
      <c r="AL839" s="40">
        <f t="shared" si="54"/>
        <v>0.3</v>
      </c>
      <c r="AM839" s="39">
        <f>AF839+AH839+AJ839+AL839+AC839</f>
        <v>0.3</v>
      </c>
      <c r="AN839" s="37">
        <f t="shared" si="55"/>
        <v>0.3</v>
      </c>
      <c r="AO839" s="33"/>
    </row>
    <row r="840" spans="1:41" s="8" customFormat="1" ht="15.75" x14ac:dyDescent="0.25">
      <c r="A840" s="23">
        <v>342526</v>
      </c>
      <c r="B840" s="24">
        <v>44995</v>
      </c>
      <c r="C840" s="24">
        <v>45291</v>
      </c>
      <c r="D840" s="25" t="s">
        <v>324</v>
      </c>
      <c r="F840" s="27"/>
      <c r="G840" s="28"/>
      <c r="H840" s="27"/>
      <c r="I840" s="28"/>
      <c r="J840" s="27"/>
      <c r="K840" s="28"/>
      <c r="L840" s="27"/>
      <c r="M840" s="28"/>
      <c r="N840" s="27"/>
      <c r="O840" s="28"/>
      <c r="P840" s="27"/>
      <c r="Q840" s="28"/>
      <c r="R840" s="27"/>
      <c r="S840" s="28"/>
      <c r="T840" s="28"/>
      <c r="U840" s="27"/>
      <c r="V840" s="28"/>
      <c r="W840" s="27"/>
      <c r="X840" s="28"/>
      <c r="Y840" s="27"/>
      <c r="Z840" s="27"/>
      <c r="AA840" s="27"/>
      <c r="AB840" s="27"/>
      <c r="AC840" s="29"/>
      <c r="AD840" s="31" t="s">
        <v>322</v>
      </c>
      <c r="AE840" s="31" t="s">
        <v>44</v>
      </c>
      <c r="AF840" s="26"/>
      <c r="AG840" s="30">
        <f>SUM(F840,H840,J840,L840,N840,P840,R840,U840,W840,Y840,Z840,AA840,AB840)</f>
        <v>0</v>
      </c>
      <c r="AH840" s="30">
        <f t="shared" si="52"/>
        <v>0</v>
      </c>
      <c r="AI840" s="28">
        <f>SUM(G840,I840,K840,M840,O840,Q840,S840,T840,V840,X840)</f>
        <v>0</v>
      </c>
      <c r="AJ840" s="39">
        <f t="shared" si="53"/>
        <v>0</v>
      </c>
      <c r="AK840" s="40">
        <f>YEAR(C840)-YEAR(B840)+1</f>
        <v>1</v>
      </c>
      <c r="AL840" s="40">
        <f t="shared" si="54"/>
        <v>0.3</v>
      </c>
      <c r="AM840" s="39">
        <f>AF840+AH840+AJ840+AL840+AC840</f>
        <v>0.3</v>
      </c>
      <c r="AN840" s="37">
        <f t="shared" si="55"/>
        <v>0.3</v>
      </c>
      <c r="AO840" s="33"/>
    </row>
    <row r="841" spans="1:41" s="8" customFormat="1" ht="15.75" x14ac:dyDescent="0.25">
      <c r="A841" s="23">
        <v>339938</v>
      </c>
      <c r="B841" s="24">
        <v>44945</v>
      </c>
      <c r="C841" s="24">
        <v>45291</v>
      </c>
      <c r="D841" s="25" t="s">
        <v>340</v>
      </c>
      <c r="F841" s="27"/>
      <c r="G841" s="28"/>
      <c r="H841" s="27"/>
      <c r="I841" s="28"/>
      <c r="J841" s="27"/>
      <c r="K841" s="28"/>
      <c r="L841" s="27"/>
      <c r="M841" s="28"/>
      <c r="N841" s="27"/>
      <c r="O841" s="28"/>
      <c r="P841" s="27"/>
      <c r="Q841" s="28"/>
      <c r="R841" s="27"/>
      <c r="S841" s="28"/>
      <c r="T841" s="28"/>
      <c r="U841" s="27"/>
      <c r="V841" s="28"/>
      <c r="W841" s="27"/>
      <c r="X841" s="28"/>
      <c r="Y841" s="27"/>
      <c r="Z841" s="27"/>
      <c r="AA841" s="27"/>
      <c r="AB841" s="27"/>
      <c r="AC841" s="29"/>
      <c r="AD841" s="31" t="s">
        <v>338</v>
      </c>
      <c r="AE841" s="31" t="s">
        <v>339</v>
      </c>
      <c r="AF841" s="26"/>
      <c r="AG841" s="30">
        <f>SUM(F841,H841,J841,L841,N841,P841,R841,U841,W841,Y841,Z841,AA841,AB841)</f>
        <v>0</v>
      </c>
      <c r="AH841" s="30">
        <f t="shared" si="52"/>
        <v>0</v>
      </c>
      <c r="AI841" s="28">
        <f>SUM(G841,I841,K841,M841,O841,Q841,S841,T841,V841,X841)</f>
        <v>0</v>
      </c>
      <c r="AJ841" s="39">
        <f t="shared" si="53"/>
        <v>0</v>
      </c>
      <c r="AK841" s="40">
        <f>YEAR(C841)-YEAR(B841)+1</f>
        <v>1</v>
      </c>
      <c r="AL841" s="40">
        <f t="shared" si="54"/>
        <v>0.3</v>
      </c>
      <c r="AM841" s="39">
        <f>AF841+AH841+AJ841+AL841+AC841</f>
        <v>0.3</v>
      </c>
      <c r="AN841" s="37">
        <f t="shared" si="55"/>
        <v>0.3</v>
      </c>
      <c r="AO841" s="33"/>
    </row>
    <row r="842" spans="1:41" s="8" customFormat="1" ht="15.75" x14ac:dyDescent="0.25">
      <c r="A842" s="23">
        <v>352521</v>
      </c>
      <c r="B842" s="24">
        <v>45127</v>
      </c>
      <c r="C842" s="24">
        <v>45291</v>
      </c>
      <c r="D842" s="25" t="s">
        <v>372</v>
      </c>
      <c r="F842" s="27"/>
      <c r="G842" s="28"/>
      <c r="H842" s="27"/>
      <c r="I842" s="28"/>
      <c r="J842" s="27"/>
      <c r="K842" s="28"/>
      <c r="L842" s="27"/>
      <c r="M842" s="28"/>
      <c r="N842" s="27"/>
      <c r="O842" s="28"/>
      <c r="P842" s="27"/>
      <c r="Q842" s="28"/>
      <c r="R842" s="27"/>
      <c r="S842" s="28"/>
      <c r="T842" s="28"/>
      <c r="U842" s="27"/>
      <c r="V842" s="28"/>
      <c r="W842" s="27"/>
      <c r="X842" s="28"/>
      <c r="Y842" s="27"/>
      <c r="Z842" s="27"/>
      <c r="AA842" s="27"/>
      <c r="AB842" s="27"/>
      <c r="AC842" s="29"/>
      <c r="AD842" s="31" t="s">
        <v>367</v>
      </c>
      <c r="AE842" s="31" t="s">
        <v>371</v>
      </c>
      <c r="AF842" s="26"/>
      <c r="AG842" s="30">
        <f>SUM(F842,H842,J842,L842,N842,P842,R842,U842,W842,Y842,Z842,AA842,AB842)</f>
        <v>0</v>
      </c>
      <c r="AH842" s="30">
        <f t="shared" si="52"/>
        <v>0</v>
      </c>
      <c r="AI842" s="28">
        <f>SUM(G842,I842,K842,M842,O842,Q842,S842,T842,V842,X842)</f>
        <v>0</v>
      </c>
      <c r="AJ842" s="39">
        <f t="shared" si="53"/>
        <v>0</v>
      </c>
      <c r="AK842" s="40">
        <f>YEAR(C842)-YEAR(B842)+1</f>
        <v>1</v>
      </c>
      <c r="AL842" s="40">
        <f t="shared" si="54"/>
        <v>0.3</v>
      </c>
      <c r="AM842" s="39">
        <f>AF842+AH842+AJ842+AL842+AC842</f>
        <v>0.3</v>
      </c>
      <c r="AN842" s="37">
        <f t="shared" si="55"/>
        <v>0.3</v>
      </c>
      <c r="AO842" s="33"/>
    </row>
    <row r="843" spans="1:41" s="8" customFormat="1" ht="15.75" x14ac:dyDescent="0.25">
      <c r="A843" s="23">
        <v>341006</v>
      </c>
      <c r="B843" s="24">
        <v>44971</v>
      </c>
      <c r="C843" s="24">
        <v>45291</v>
      </c>
      <c r="D843" s="25" t="s">
        <v>379</v>
      </c>
      <c r="F843" s="27"/>
      <c r="G843" s="28"/>
      <c r="H843" s="27"/>
      <c r="I843" s="28"/>
      <c r="J843" s="27"/>
      <c r="K843" s="28"/>
      <c r="L843" s="27"/>
      <c r="M843" s="28"/>
      <c r="N843" s="27"/>
      <c r="O843" s="28"/>
      <c r="P843" s="27"/>
      <c r="Q843" s="28"/>
      <c r="R843" s="27"/>
      <c r="S843" s="28"/>
      <c r="T843" s="28"/>
      <c r="U843" s="27"/>
      <c r="V843" s="28"/>
      <c r="W843" s="27"/>
      <c r="X843" s="28"/>
      <c r="Y843" s="27"/>
      <c r="Z843" s="27"/>
      <c r="AA843" s="27"/>
      <c r="AB843" s="27"/>
      <c r="AC843" s="29"/>
      <c r="AD843" s="31" t="s">
        <v>375</v>
      </c>
      <c r="AE843" s="31" t="s">
        <v>378</v>
      </c>
      <c r="AF843" s="26"/>
      <c r="AG843" s="30">
        <f>SUM(F843,H843,J843,L843,N843,P843,R843,U843,W843,Y843,Z843,AA843,AB843)</f>
        <v>0</v>
      </c>
      <c r="AH843" s="30">
        <f t="shared" si="52"/>
        <v>0</v>
      </c>
      <c r="AI843" s="28">
        <f>SUM(G843,I843,K843,M843,O843,Q843,S843,T843,V843,X843)</f>
        <v>0</v>
      </c>
      <c r="AJ843" s="39">
        <f t="shared" si="53"/>
        <v>0</v>
      </c>
      <c r="AK843" s="40">
        <f>YEAR(C843)-YEAR(B843)+1</f>
        <v>1</v>
      </c>
      <c r="AL843" s="40">
        <f t="shared" si="54"/>
        <v>0.3</v>
      </c>
      <c r="AM843" s="39">
        <f>AF843+AH843+AJ843+AL843+AC843</f>
        <v>0.3</v>
      </c>
      <c r="AN843" s="37">
        <f t="shared" si="55"/>
        <v>0.3</v>
      </c>
      <c r="AO843" s="33"/>
    </row>
    <row r="844" spans="1:41" s="8" customFormat="1" ht="15.75" x14ac:dyDescent="0.25">
      <c r="A844" s="23">
        <v>343520</v>
      </c>
      <c r="B844" s="24">
        <v>45007</v>
      </c>
      <c r="C844" s="24">
        <v>45291</v>
      </c>
      <c r="D844" s="25" t="s">
        <v>397</v>
      </c>
      <c r="F844" s="27"/>
      <c r="G844" s="28"/>
      <c r="H844" s="27"/>
      <c r="I844" s="28"/>
      <c r="J844" s="27"/>
      <c r="K844" s="28"/>
      <c r="L844" s="27"/>
      <c r="M844" s="28"/>
      <c r="N844" s="27"/>
      <c r="O844" s="28"/>
      <c r="P844" s="27"/>
      <c r="Q844" s="28"/>
      <c r="R844" s="27"/>
      <c r="S844" s="28"/>
      <c r="T844" s="28"/>
      <c r="U844" s="27"/>
      <c r="V844" s="28"/>
      <c r="W844" s="27"/>
      <c r="X844" s="28"/>
      <c r="Y844" s="27"/>
      <c r="Z844" s="27"/>
      <c r="AA844" s="27"/>
      <c r="AB844" s="27"/>
      <c r="AC844" s="29"/>
      <c r="AD844" s="31" t="s">
        <v>395</v>
      </c>
      <c r="AE844" s="31" t="s">
        <v>396</v>
      </c>
      <c r="AF844" s="26"/>
      <c r="AG844" s="30">
        <f>SUM(F844,H844,J844,L844,N844,P844,R844,U844,W844,Y844,Z844,AA844,AB844)</f>
        <v>0</v>
      </c>
      <c r="AH844" s="30">
        <f t="shared" si="52"/>
        <v>0</v>
      </c>
      <c r="AI844" s="28">
        <f>SUM(G844,I844,K844,M844,O844,Q844,S844,T844,V844,X844)</f>
        <v>0</v>
      </c>
      <c r="AJ844" s="39">
        <f t="shared" si="53"/>
        <v>0</v>
      </c>
      <c r="AK844" s="40">
        <f>YEAR(C844)-YEAR(B844)+1</f>
        <v>1</v>
      </c>
      <c r="AL844" s="40">
        <f t="shared" si="54"/>
        <v>0.3</v>
      </c>
      <c r="AM844" s="39">
        <f>AF844+AH844+AJ844+AL844+AC844</f>
        <v>0.3</v>
      </c>
      <c r="AN844" s="37">
        <f t="shared" si="55"/>
        <v>0.3</v>
      </c>
      <c r="AO844" s="33"/>
    </row>
    <row r="845" spans="1:41" s="8" customFormat="1" ht="15.75" x14ac:dyDescent="0.25">
      <c r="A845" s="23">
        <v>346306</v>
      </c>
      <c r="B845" s="24">
        <v>45048</v>
      </c>
      <c r="C845" s="24">
        <v>45291</v>
      </c>
      <c r="D845" s="25" t="s">
        <v>461</v>
      </c>
      <c r="F845" s="27"/>
      <c r="G845" s="28"/>
      <c r="H845" s="27"/>
      <c r="I845" s="28"/>
      <c r="J845" s="27"/>
      <c r="K845" s="28"/>
      <c r="L845" s="27"/>
      <c r="M845" s="28"/>
      <c r="N845" s="27"/>
      <c r="O845" s="28"/>
      <c r="P845" s="27"/>
      <c r="Q845" s="28"/>
      <c r="R845" s="27"/>
      <c r="S845" s="28"/>
      <c r="T845" s="28"/>
      <c r="U845" s="27"/>
      <c r="V845" s="28"/>
      <c r="W845" s="27"/>
      <c r="X845" s="28"/>
      <c r="Y845" s="27"/>
      <c r="Z845" s="27"/>
      <c r="AA845" s="27"/>
      <c r="AB845" s="27"/>
      <c r="AC845" s="29"/>
      <c r="AD845" s="31" t="s">
        <v>459</v>
      </c>
      <c r="AE845" s="31" t="s">
        <v>460</v>
      </c>
      <c r="AF845" s="26"/>
      <c r="AG845" s="30">
        <f>SUM(F845,H845,J845,L845,N845,P845,R845,U845,W845,Y845,Z845,AA845,AB845)</f>
        <v>0</v>
      </c>
      <c r="AH845" s="30">
        <f t="shared" si="52"/>
        <v>0</v>
      </c>
      <c r="AI845" s="28">
        <f>SUM(G845,I845,K845,M845,O845,Q845,S845,T845,V845,X845)</f>
        <v>0</v>
      </c>
      <c r="AJ845" s="39">
        <f t="shared" si="53"/>
        <v>0</v>
      </c>
      <c r="AK845" s="40">
        <f>YEAR(C845)-YEAR(B845)+1</f>
        <v>1</v>
      </c>
      <c r="AL845" s="40">
        <f t="shared" si="54"/>
        <v>0.3</v>
      </c>
      <c r="AM845" s="39">
        <f>AF845+AH845+AJ845+AL845+AC845</f>
        <v>0.3</v>
      </c>
      <c r="AN845" s="37">
        <f t="shared" si="55"/>
        <v>0.3</v>
      </c>
      <c r="AO845" s="33"/>
    </row>
    <row r="846" spans="1:41" s="8" customFormat="1" ht="15.75" x14ac:dyDescent="0.25">
      <c r="A846" s="23">
        <v>346303</v>
      </c>
      <c r="B846" s="24">
        <v>45048</v>
      </c>
      <c r="C846" s="24">
        <v>45291</v>
      </c>
      <c r="D846" s="25" t="s">
        <v>463</v>
      </c>
      <c r="F846" s="27"/>
      <c r="G846" s="28"/>
      <c r="H846" s="27"/>
      <c r="I846" s="28"/>
      <c r="J846" s="27"/>
      <c r="K846" s="28"/>
      <c r="L846" s="27"/>
      <c r="M846" s="28"/>
      <c r="N846" s="27"/>
      <c r="O846" s="28"/>
      <c r="P846" s="27"/>
      <c r="Q846" s="28"/>
      <c r="R846" s="27"/>
      <c r="S846" s="28"/>
      <c r="T846" s="28"/>
      <c r="U846" s="27"/>
      <c r="V846" s="28"/>
      <c r="W846" s="27"/>
      <c r="X846" s="28"/>
      <c r="Y846" s="27"/>
      <c r="Z846" s="27"/>
      <c r="AA846" s="27"/>
      <c r="AB846" s="27"/>
      <c r="AC846" s="29"/>
      <c r="AD846" s="31" t="s">
        <v>459</v>
      </c>
      <c r="AE846" s="31" t="s">
        <v>462</v>
      </c>
      <c r="AF846" s="26"/>
      <c r="AG846" s="30">
        <f>SUM(F846,H846,J846,L846,N846,P846,R846,U846,W846,Y846,Z846,AA846,AB846)</f>
        <v>0</v>
      </c>
      <c r="AH846" s="30">
        <f t="shared" si="52"/>
        <v>0</v>
      </c>
      <c r="AI846" s="28">
        <f>SUM(G846,I846,K846,M846,O846,Q846,S846,T846,V846,X846)</f>
        <v>0</v>
      </c>
      <c r="AJ846" s="39">
        <f t="shared" si="53"/>
        <v>0</v>
      </c>
      <c r="AK846" s="40">
        <f>YEAR(C846)-YEAR(B846)+1</f>
        <v>1</v>
      </c>
      <c r="AL846" s="40">
        <f t="shared" si="54"/>
        <v>0.3</v>
      </c>
      <c r="AM846" s="39">
        <f>AF846+AH846+AJ846+AL846+AC846</f>
        <v>0.3</v>
      </c>
      <c r="AN846" s="37">
        <f t="shared" si="55"/>
        <v>0.3</v>
      </c>
      <c r="AO846" s="33"/>
    </row>
    <row r="847" spans="1:41" s="8" customFormat="1" ht="15.75" x14ac:dyDescent="0.25">
      <c r="A847" s="23">
        <v>356526</v>
      </c>
      <c r="B847" s="24">
        <v>45204</v>
      </c>
      <c r="C847" s="24">
        <v>45291</v>
      </c>
      <c r="D847" s="25" t="s">
        <v>465</v>
      </c>
      <c r="F847" s="27"/>
      <c r="G847" s="28"/>
      <c r="H847" s="27"/>
      <c r="I847" s="28"/>
      <c r="J847" s="27"/>
      <c r="K847" s="28"/>
      <c r="L847" s="27"/>
      <c r="M847" s="28"/>
      <c r="N847" s="27"/>
      <c r="O847" s="28"/>
      <c r="P847" s="27"/>
      <c r="Q847" s="28"/>
      <c r="R847" s="27"/>
      <c r="S847" s="28"/>
      <c r="T847" s="28"/>
      <c r="U847" s="27"/>
      <c r="V847" s="28"/>
      <c r="W847" s="27"/>
      <c r="X847" s="28"/>
      <c r="Y847" s="27"/>
      <c r="Z847" s="27"/>
      <c r="AA847" s="27"/>
      <c r="AB847" s="27"/>
      <c r="AC847" s="29"/>
      <c r="AD847" s="31" t="s">
        <v>464</v>
      </c>
      <c r="AE847" s="31" t="s">
        <v>427</v>
      </c>
      <c r="AF847" s="26"/>
      <c r="AG847" s="30">
        <f>SUM(F847,H847,J847,L847,N847,P847,R847,U847,W847,Y847,Z847,AA847,AB847)</f>
        <v>0</v>
      </c>
      <c r="AH847" s="30">
        <f t="shared" si="52"/>
        <v>0</v>
      </c>
      <c r="AI847" s="28">
        <f>SUM(G847,I847,K847,M847,O847,Q847,S847,T847,V847,X847)</f>
        <v>0</v>
      </c>
      <c r="AJ847" s="39">
        <f t="shared" si="53"/>
        <v>0</v>
      </c>
      <c r="AK847" s="40">
        <f>YEAR(C847)-YEAR(B847)+1</f>
        <v>1</v>
      </c>
      <c r="AL847" s="40">
        <f t="shared" si="54"/>
        <v>0.3</v>
      </c>
      <c r="AM847" s="39">
        <f>AF847+AH847+AJ847+AL847+AC847</f>
        <v>0.3</v>
      </c>
      <c r="AN847" s="37">
        <f t="shared" si="55"/>
        <v>0.3</v>
      </c>
      <c r="AO847" s="33"/>
    </row>
    <row r="848" spans="1:41" s="8" customFormat="1" ht="15.75" x14ac:dyDescent="0.25">
      <c r="A848" s="23">
        <v>185039</v>
      </c>
      <c r="B848" s="24">
        <v>44980</v>
      </c>
      <c r="C848" s="24">
        <v>45291</v>
      </c>
      <c r="D848" s="25" t="s">
        <v>472</v>
      </c>
      <c r="F848" s="27"/>
      <c r="G848" s="28"/>
      <c r="H848" s="27"/>
      <c r="I848" s="28"/>
      <c r="J848" s="27"/>
      <c r="K848" s="28"/>
      <c r="L848" s="27"/>
      <c r="M848" s="28"/>
      <c r="N848" s="27"/>
      <c r="O848" s="28"/>
      <c r="P848" s="27"/>
      <c r="Q848" s="28"/>
      <c r="R848" s="27"/>
      <c r="S848" s="28"/>
      <c r="T848" s="28"/>
      <c r="U848" s="27"/>
      <c r="V848" s="28"/>
      <c r="W848" s="27"/>
      <c r="X848" s="28"/>
      <c r="Y848" s="27"/>
      <c r="Z848" s="27"/>
      <c r="AA848" s="27"/>
      <c r="AB848" s="27"/>
      <c r="AC848" s="29"/>
      <c r="AD848" s="31" t="s">
        <v>471</v>
      </c>
      <c r="AE848" s="31" t="s">
        <v>40</v>
      </c>
      <c r="AF848" s="26"/>
      <c r="AG848" s="30">
        <f>SUM(F848,H848,J848,L848,N848,P848,R848,U848,W848,Y848,Z848,AA848,AB848)</f>
        <v>0</v>
      </c>
      <c r="AH848" s="30">
        <f t="shared" si="52"/>
        <v>0</v>
      </c>
      <c r="AI848" s="28">
        <f>SUM(G848,I848,K848,M848,O848,Q848,S848,T848,V848,X848)</f>
        <v>0</v>
      </c>
      <c r="AJ848" s="39">
        <f t="shared" si="53"/>
        <v>0</v>
      </c>
      <c r="AK848" s="40">
        <f>YEAR(C848)-YEAR(B848)+1</f>
        <v>1</v>
      </c>
      <c r="AL848" s="40">
        <f t="shared" si="54"/>
        <v>0.3</v>
      </c>
      <c r="AM848" s="39">
        <f>AF848+AH848+AJ848+AL848+AC848</f>
        <v>0.3</v>
      </c>
      <c r="AN848" s="37">
        <f t="shared" si="55"/>
        <v>0.3</v>
      </c>
      <c r="AO848" s="33"/>
    </row>
    <row r="849" spans="1:41" s="8" customFormat="1" ht="15.75" x14ac:dyDescent="0.25">
      <c r="A849" s="23">
        <v>355370</v>
      </c>
      <c r="B849" s="24">
        <v>45181</v>
      </c>
      <c r="C849" s="24">
        <v>45291</v>
      </c>
      <c r="D849" s="25" t="s">
        <v>503</v>
      </c>
      <c r="F849" s="27"/>
      <c r="G849" s="28"/>
      <c r="H849" s="27"/>
      <c r="I849" s="28"/>
      <c r="J849" s="27"/>
      <c r="K849" s="28"/>
      <c r="L849" s="27"/>
      <c r="M849" s="28"/>
      <c r="N849" s="27"/>
      <c r="O849" s="28"/>
      <c r="P849" s="27"/>
      <c r="Q849" s="28"/>
      <c r="R849" s="27"/>
      <c r="S849" s="28"/>
      <c r="T849" s="28"/>
      <c r="U849" s="27"/>
      <c r="V849" s="28"/>
      <c r="W849" s="27"/>
      <c r="X849" s="28"/>
      <c r="Y849" s="27"/>
      <c r="Z849" s="27"/>
      <c r="AA849" s="27"/>
      <c r="AB849" s="27"/>
      <c r="AC849" s="29"/>
      <c r="AD849" s="31" t="s">
        <v>501</v>
      </c>
      <c r="AE849" s="31" t="s">
        <v>502</v>
      </c>
      <c r="AF849" s="26"/>
      <c r="AG849" s="30">
        <f>SUM(F849,H849,J849,L849,N849,P849,R849,U849,W849,Y849,Z849,AA849,AB849)</f>
        <v>0</v>
      </c>
      <c r="AH849" s="30">
        <f t="shared" si="52"/>
        <v>0</v>
      </c>
      <c r="AI849" s="28">
        <f>SUM(G849,I849,K849,M849,O849,Q849,S849,T849,V849,X849)</f>
        <v>0</v>
      </c>
      <c r="AJ849" s="39">
        <f t="shared" si="53"/>
        <v>0</v>
      </c>
      <c r="AK849" s="40">
        <f>YEAR(C849)-YEAR(B849)+1</f>
        <v>1</v>
      </c>
      <c r="AL849" s="40">
        <f t="shared" si="54"/>
        <v>0.3</v>
      </c>
      <c r="AM849" s="39">
        <f>AF849+AH849+AJ849+AL849+AC849</f>
        <v>0.3</v>
      </c>
      <c r="AN849" s="37">
        <f t="shared" si="55"/>
        <v>0.3</v>
      </c>
      <c r="AO849" s="33"/>
    </row>
    <row r="850" spans="1:41" s="8" customFormat="1" ht="15.75" x14ac:dyDescent="0.25">
      <c r="A850" s="23">
        <v>357593</v>
      </c>
      <c r="B850" s="24">
        <v>45221</v>
      </c>
      <c r="C850" s="24">
        <v>45291</v>
      </c>
      <c r="D850" s="25" t="s">
        <v>508</v>
      </c>
      <c r="F850" s="27"/>
      <c r="G850" s="28"/>
      <c r="H850" s="27"/>
      <c r="I850" s="28"/>
      <c r="J850" s="27"/>
      <c r="K850" s="28"/>
      <c r="L850" s="27"/>
      <c r="M850" s="28"/>
      <c r="N850" s="27"/>
      <c r="O850" s="28"/>
      <c r="P850" s="27"/>
      <c r="Q850" s="28"/>
      <c r="R850" s="27"/>
      <c r="S850" s="28"/>
      <c r="T850" s="28"/>
      <c r="U850" s="27"/>
      <c r="V850" s="28"/>
      <c r="W850" s="27"/>
      <c r="X850" s="28"/>
      <c r="Y850" s="27"/>
      <c r="Z850" s="27"/>
      <c r="AA850" s="27"/>
      <c r="AB850" s="27"/>
      <c r="AC850" s="29"/>
      <c r="AD850" s="31" t="s">
        <v>505</v>
      </c>
      <c r="AE850" s="31" t="s">
        <v>507</v>
      </c>
      <c r="AF850" s="26"/>
      <c r="AG850" s="30">
        <f>SUM(F850,H850,J850,L850,N850,P850,R850,U850,W850,Y850,Z850,AA850,AB850)</f>
        <v>0</v>
      </c>
      <c r="AH850" s="30">
        <f t="shared" si="52"/>
        <v>0</v>
      </c>
      <c r="AI850" s="28">
        <f>SUM(G850,I850,K850,M850,O850,Q850,S850,T850,V850,X850)</f>
        <v>0</v>
      </c>
      <c r="AJ850" s="39">
        <f t="shared" si="53"/>
        <v>0</v>
      </c>
      <c r="AK850" s="40">
        <f>YEAR(C850)-YEAR(B850)+1</f>
        <v>1</v>
      </c>
      <c r="AL850" s="40">
        <f t="shared" si="54"/>
        <v>0.3</v>
      </c>
      <c r="AM850" s="39">
        <f>AF850+AH850+AJ850+AL850+AC850</f>
        <v>0.3</v>
      </c>
      <c r="AN850" s="37">
        <f t="shared" si="55"/>
        <v>0.3</v>
      </c>
      <c r="AO850" s="33"/>
    </row>
    <row r="851" spans="1:41" s="8" customFormat="1" ht="15.75" x14ac:dyDescent="0.25">
      <c r="A851" s="23">
        <v>339618</v>
      </c>
      <c r="B851" s="24">
        <v>44933</v>
      </c>
      <c r="C851" s="24">
        <v>45291</v>
      </c>
      <c r="D851" s="25" t="s">
        <v>529</v>
      </c>
      <c r="F851" s="27"/>
      <c r="G851" s="28"/>
      <c r="H851" s="27"/>
      <c r="I851" s="28"/>
      <c r="J851" s="27"/>
      <c r="K851" s="28"/>
      <c r="L851" s="27"/>
      <c r="M851" s="28"/>
      <c r="N851" s="27"/>
      <c r="O851" s="28"/>
      <c r="P851" s="27"/>
      <c r="Q851" s="28"/>
      <c r="R851" s="27"/>
      <c r="S851" s="28"/>
      <c r="T851" s="28"/>
      <c r="U851" s="27"/>
      <c r="V851" s="28"/>
      <c r="W851" s="27"/>
      <c r="X851" s="28"/>
      <c r="Y851" s="27"/>
      <c r="Z851" s="27"/>
      <c r="AA851" s="27"/>
      <c r="AB851" s="27"/>
      <c r="AC851" s="29"/>
      <c r="AD851" s="31" t="s">
        <v>528</v>
      </c>
      <c r="AE851" s="31" t="s">
        <v>35</v>
      </c>
      <c r="AF851" s="26"/>
      <c r="AG851" s="30">
        <f>SUM(F851,H851,J851,L851,N851,P851,R851,U851,W851,Y851,Z851,AA851,AB851)</f>
        <v>0</v>
      </c>
      <c r="AH851" s="30">
        <f t="shared" si="52"/>
        <v>0</v>
      </c>
      <c r="AI851" s="28">
        <f>SUM(G851,I851,K851,M851,O851,Q851,S851,T851,V851,X851)</f>
        <v>0</v>
      </c>
      <c r="AJ851" s="39">
        <f t="shared" si="53"/>
        <v>0</v>
      </c>
      <c r="AK851" s="40">
        <f>YEAR(C851)-YEAR(B851)+1</f>
        <v>1</v>
      </c>
      <c r="AL851" s="40">
        <f t="shared" si="54"/>
        <v>0.3</v>
      </c>
      <c r="AM851" s="39">
        <f>AF851+AH851+AJ851+AL851+AC851</f>
        <v>0.3</v>
      </c>
      <c r="AN851" s="37">
        <f t="shared" si="55"/>
        <v>0.3</v>
      </c>
      <c r="AO851" s="33"/>
    </row>
    <row r="852" spans="1:41" s="8" customFormat="1" ht="15.75" x14ac:dyDescent="0.25">
      <c r="A852" s="23">
        <v>340072</v>
      </c>
      <c r="B852" s="24">
        <v>44948</v>
      </c>
      <c r="C852" s="24">
        <v>45291</v>
      </c>
      <c r="D852" s="25" t="s">
        <v>530</v>
      </c>
      <c r="F852" s="27"/>
      <c r="G852" s="28"/>
      <c r="H852" s="27"/>
      <c r="I852" s="28"/>
      <c r="J852" s="27"/>
      <c r="K852" s="28"/>
      <c r="L852" s="27"/>
      <c r="M852" s="28"/>
      <c r="N852" s="27"/>
      <c r="O852" s="28"/>
      <c r="P852" s="27"/>
      <c r="Q852" s="28"/>
      <c r="R852" s="27"/>
      <c r="S852" s="28"/>
      <c r="T852" s="28"/>
      <c r="U852" s="27"/>
      <c r="V852" s="28"/>
      <c r="W852" s="27"/>
      <c r="X852" s="28"/>
      <c r="Y852" s="27"/>
      <c r="Z852" s="27"/>
      <c r="AA852" s="27"/>
      <c r="AB852" s="27"/>
      <c r="AC852" s="29"/>
      <c r="AD852" s="31" t="s">
        <v>528</v>
      </c>
      <c r="AE852" s="31" t="s">
        <v>40</v>
      </c>
      <c r="AF852" s="26"/>
      <c r="AG852" s="30">
        <f>SUM(F852,H852,J852,L852,N852,P852,R852,U852,W852,Y852,Z852,AA852,AB852)</f>
        <v>0</v>
      </c>
      <c r="AH852" s="30">
        <f t="shared" si="52"/>
        <v>0</v>
      </c>
      <c r="AI852" s="28">
        <f>SUM(G852,I852,K852,M852,O852,Q852,S852,T852,V852,X852)</f>
        <v>0</v>
      </c>
      <c r="AJ852" s="39">
        <f t="shared" si="53"/>
        <v>0</v>
      </c>
      <c r="AK852" s="40">
        <f>YEAR(C852)-YEAR(B852)+1</f>
        <v>1</v>
      </c>
      <c r="AL852" s="40">
        <f t="shared" si="54"/>
        <v>0.3</v>
      </c>
      <c r="AM852" s="39">
        <f>AF852+AH852+AJ852+AL852+AC852</f>
        <v>0.3</v>
      </c>
      <c r="AN852" s="37">
        <f t="shared" si="55"/>
        <v>0.3</v>
      </c>
      <c r="AO852" s="33"/>
    </row>
    <row r="853" spans="1:41" s="8" customFormat="1" ht="15.75" x14ac:dyDescent="0.25">
      <c r="A853" s="23">
        <v>341599</v>
      </c>
      <c r="B853" s="24">
        <v>44985</v>
      </c>
      <c r="C853" s="24">
        <v>45291</v>
      </c>
      <c r="D853" s="25" t="s">
        <v>538</v>
      </c>
      <c r="F853" s="27"/>
      <c r="G853" s="28"/>
      <c r="H853" s="27"/>
      <c r="I853" s="28"/>
      <c r="J853" s="27"/>
      <c r="K853" s="28"/>
      <c r="L853" s="27"/>
      <c r="M853" s="28"/>
      <c r="N853" s="27"/>
      <c r="O853" s="28"/>
      <c r="P853" s="27"/>
      <c r="Q853" s="28"/>
      <c r="R853" s="27"/>
      <c r="S853" s="28"/>
      <c r="T853" s="28"/>
      <c r="U853" s="27"/>
      <c r="V853" s="28"/>
      <c r="W853" s="27"/>
      <c r="X853" s="28"/>
      <c r="Y853" s="27"/>
      <c r="Z853" s="27"/>
      <c r="AA853" s="27"/>
      <c r="AB853" s="27"/>
      <c r="AC853" s="29"/>
      <c r="AD853" s="31" t="s">
        <v>537</v>
      </c>
      <c r="AE853" s="31" t="s">
        <v>220</v>
      </c>
      <c r="AF853" s="26"/>
      <c r="AG853" s="30">
        <f>SUM(F853,H853,J853,L853,N853,P853,R853,U853,W853,Y853,Z853,AA853,AB853)</f>
        <v>0</v>
      </c>
      <c r="AH853" s="30">
        <f t="shared" si="52"/>
        <v>0</v>
      </c>
      <c r="AI853" s="28">
        <f>SUM(G853,I853,K853,M853,O853,Q853,S853,T853,V853,X853)</f>
        <v>0</v>
      </c>
      <c r="AJ853" s="39">
        <f t="shared" si="53"/>
        <v>0</v>
      </c>
      <c r="AK853" s="40">
        <f>YEAR(C853)-YEAR(B853)+1</f>
        <v>1</v>
      </c>
      <c r="AL853" s="40">
        <f t="shared" si="54"/>
        <v>0.3</v>
      </c>
      <c r="AM853" s="39">
        <f>AF853+AH853+AJ853+AL853+AC853</f>
        <v>0.3</v>
      </c>
      <c r="AN853" s="37">
        <f t="shared" si="55"/>
        <v>0.3</v>
      </c>
      <c r="AO853" s="33"/>
    </row>
    <row r="854" spans="1:41" s="8" customFormat="1" ht="15.75" x14ac:dyDescent="0.25">
      <c r="A854" s="23">
        <v>355507</v>
      </c>
      <c r="B854" s="24">
        <v>45185</v>
      </c>
      <c r="C854" s="24">
        <v>45291</v>
      </c>
      <c r="D854" s="25" t="s">
        <v>559</v>
      </c>
      <c r="F854" s="27"/>
      <c r="G854" s="28"/>
      <c r="H854" s="27"/>
      <c r="I854" s="28"/>
      <c r="J854" s="27"/>
      <c r="K854" s="28"/>
      <c r="L854" s="27"/>
      <c r="M854" s="28"/>
      <c r="N854" s="27"/>
      <c r="O854" s="28"/>
      <c r="P854" s="27"/>
      <c r="Q854" s="28"/>
      <c r="R854" s="27"/>
      <c r="S854" s="28"/>
      <c r="T854" s="28"/>
      <c r="U854" s="27"/>
      <c r="V854" s="28"/>
      <c r="W854" s="27"/>
      <c r="X854" s="28"/>
      <c r="Y854" s="27"/>
      <c r="Z854" s="27"/>
      <c r="AA854" s="27"/>
      <c r="AB854" s="27"/>
      <c r="AC854" s="29"/>
      <c r="AD854" s="31" t="s">
        <v>555</v>
      </c>
      <c r="AE854" s="31" t="s">
        <v>558</v>
      </c>
      <c r="AF854" s="26"/>
      <c r="AG854" s="30">
        <f>SUM(F854,H854,J854,L854,N854,P854,R854,U854,W854,Y854,Z854,AA854,AB854)</f>
        <v>0</v>
      </c>
      <c r="AH854" s="30">
        <f t="shared" si="52"/>
        <v>0</v>
      </c>
      <c r="AI854" s="28">
        <f>SUM(G854,I854,K854,M854,O854,Q854,S854,T854,V854,X854)</f>
        <v>0</v>
      </c>
      <c r="AJ854" s="39">
        <f t="shared" si="53"/>
        <v>0</v>
      </c>
      <c r="AK854" s="40">
        <f>YEAR(C854)-YEAR(B854)+1</f>
        <v>1</v>
      </c>
      <c r="AL854" s="40">
        <f t="shared" si="54"/>
        <v>0.3</v>
      </c>
      <c r="AM854" s="39">
        <f>AF854+AH854+AJ854+AL854+AC854</f>
        <v>0.3</v>
      </c>
      <c r="AN854" s="37">
        <f t="shared" si="55"/>
        <v>0.3</v>
      </c>
      <c r="AO854" s="33"/>
    </row>
    <row r="855" spans="1:41" s="8" customFormat="1" ht="15.75" x14ac:dyDescent="0.25">
      <c r="A855" s="23">
        <v>355877</v>
      </c>
      <c r="B855" s="24">
        <v>45192</v>
      </c>
      <c r="C855" s="24">
        <v>45291</v>
      </c>
      <c r="D855" s="25" t="s">
        <v>581</v>
      </c>
      <c r="F855" s="27"/>
      <c r="G855" s="28"/>
      <c r="H855" s="27"/>
      <c r="I855" s="28"/>
      <c r="J855" s="27"/>
      <c r="K855" s="28"/>
      <c r="L855" s="27"/>
      <c r="M855" s="28"/>
      <c r="N855" s="27"/>
      <c r="O855" s="28"/>
      <c r="P855" s="27"/>
      <c r="Q855" s="28"/>
      <c r="R855" s="27"/>
      <c r="S855" s="28"/>
      <c r="T855" s="28"/>
      <c r="U855" s="27"/>
      <c r="V855" s="28"/>
      <c r="W855" s="27"/>
      <c r="X855" s="28"/>
      <c r="Y855" s="27"/>
      <c r="Z855" s="27"/>
      <c r="AA855" s="27"/>
      <c r="AB855" s="27"/>
      <c r="AC855" s="29"/>
      <c r="AD855" s="31" t="s">
        <v>580</v>
      </c>
      <c r="AE855" s="31" t="s">
        <v>44</v>
      </c>
      <c r="AF855" s="26"/>
      <c r="AG855" s="30">
        <f>SUM(F855,H855,J855,L855,N855,P855,R855,U855,W855,Y855,Z855,AA855,AB855)</f>
        <v>0</v>
      </c>
      <c r="AH855" s="30">
        <f t="shared" si="52"/>
        <v>0</v>
      </c>
      <c r="AI855" s="28">
        <f>SUM(G855,I855,K855,M855,O855,Q855,S855,T855,V855,X855)</f>
        <v>0</v>
      </c>
      <c r="AJ855" s="39">
        <f t="shared" si="53"/>
        <v>0</v>
      </c>
      <c r="AK855" s="40">
        <f>YEAR(C855)-YEAR(B855)+1</f>
        <v>1</v>
      </c>
      <c r="AL855" s="40">
        <f t="shared" si="54"/>
        <v>0.3</v>
      </c>
      <c r="AM855" s="39">
        <f>AF855+AH855+AJ855+AL855+AC855</f>
        <v>0.3</v>
      </c>
      <c r="AN855" s="37">
        <f t="shared" si="55"/>
        <v>0.3</v>
      </c>
      <c r="AO855" s="33"/>
    </row>
    <row r="856" spans="1:41" s="8" customFormat="1" ht="15.75" x14ac:dyDescent="0.25">
      <c r="A856" s="23">
        <v>346007</v>
      </c>
      <c r="B856" s="24">
        <v>45044</v>
      </c>
      <c r="C856" s="24">
        <v>45291</v>
      </c>
      <c r="D856" s="25" t="s">
        <v>609</v>
      </c>
      <c r="F856" s="27"/>
      <c r="G856" s="28"/>
      <c r="H856" s="27"/>
      <c r="I856" s="28"/>
      <c r="J856" s="27"/>
      <c r="K856" s="28"/>
      <c r="L856" s="27"/>
      <c r="M856" s="28"/>
      <c r="N856" s="27"/>
      <c r="O856" s="28"/>
      <c r="P856" s="27"/>
      <c r="Q856" s="28"/>
      <c r="R856" s="27"/>
      <c r="S856" s="28"/>
      <c r="T856" s="28"/>
      <c r="U856" s="27"/>
      <c r="V856" s="28"/>
      <c r="W856" s="27"/>
      <c r="X856" s="28"/>
      <c r="Y856" s="27"/>
      <c r="Z856" s="27"/>
      <c r="AA856" s="27"/>
      <c r="AB856" s="27"/>
      <c r="AC856" s="29"/>
      <c r="AD856" s="31" t="s">
        <v>608</v>
      </c>
      <c r="AE856" s="31" t="s">
        <v>287</v>
      </c>
      <c r="AF856" s="26"/>
      <c r="AG856" s="30">
        <f>SUM(F856,H856,J856,L856,N856,P856,R856,U856,W856,Y856,Z856,AA856,AB856)</f>
        <v>0</v>
      </c>
      <c r="AH856" s="30">
        <f t="shared" si="52"/>
        <v>0</v>
      </c>
      <c r="AI856" s="28">
        <f>SUM(G856,I856,K856,M856,O856,Q856,S856,T856,V856,X856)</f>
        <v>0</v>
      </c>
      <c r="AJ856" s="39">
        <f t="shared" si="53"/>
        <v>0</v>
      </c>
      <c r="AK856" s="40">
        <f>YEAR(C856)-YEAR(B856)+1</f>
        <v>1</v>
      </c>
      <c r="AL856" s="40">
        <f t="shared" si="54"/>
        <v>0.3</v>
      </c>
      <c r="AM856" s="39">
        <f>AF856+AH856+AJ856+AL856+AC856</f>
        <v>0.3</v>
      </c>
      <c r="AN856" s="37">
        <f t="shared" si="55"/>
        <v>0.3</v>
      </c>
      <c r="AO856" s="33"/>
    </row>
    <row r="857" spans="1:41" s="8" customFormat="1" ht="15.75" x14ac:dyDescent="0.25">
      <c r="A857" s="23">
        <v>355876</v>
      </c>
      <c r="B857" s="24">
        <v>45192</v>
      </c>
      <c r="C857" s="24">
        <v>45291</v>
      </c>
      <c r="D857" s="25" t="s">
        <v>645</v>
      </c>
      <c r="F857" s="27"/>
      <c r="G857" s="28"/>
      <c r="H857" s="27"/>
      <c r="I857" s="28"/>
      <c r="J857" s="27"/>
      <c r="K857" s="28"/>
      <c r="L857" s="27"/>
      <c r="M857" s="28"/>
      <c r="N857" s="27"/>
      <c r="O857" s="28"/>
      <c r="P857" s="27"/>
      <c r="Q857" s="28"/>
      <c r="R857" s="27"/>
      <c r="S857" s="28"/>
      <c r="T857" s="28"/>
      <c r="U857" s="27"/>
      <c r="V857" s="28"/>
      <c r="W857" s="27"/>
      <c r="X857" s="28"/>
      <c r="Y857" s="27"/>
      <c r="Z857" s="27"/>
      <c r="AA857" s="27"/>
      <c r="AB857" s="27"/>
      <c r="AC857" s="29"/>
      <c r="AD857" s="31" t="s">
        <v>643</v>
      </c>
      <c r="AE857" s="31" t="s">
        <v>644</v>
      </c>
      <c r="AF857" s="26"/>
      <c r="AG857" s="30">
        <f>SUM(F857,H857,J857,L857,N857,P857,R857,U857,W857,Y857,Z857,AA857,AB857)</f>
        <v>0</v>
      </c>
      <c r="AH857" s="30">
        <f t="shared" si="52"/>
        <v>0</v>
      </c>
      <c r="AI857" s="28">
        <f>SUM(G857,I857,K857,M857,O857,Q857,S857,T857,V857,X857)</f>
        <v>0</v>
      </c>
      <c r="AJ857" s="39">
        <f t="shared" si="53"/>
        <v>0</v>
      </c>
      <c r="AK857" s="40">
        <f>YEAR(C857)-YEAR(B857)+1</f>
        <v>1</v>
      </c>
      <c r="AL857" s="40">
        <f t="shared" si="54"/>
        <v>0.3</v>
      </c>
      <c r="AM857" s="39">
        <f>AF857+AH857+AJ857+AL857+AC857</f>
        <v>0.3</v>
      </c>
      <c r="AN857" s="37">
        <f t="shared" si="55"/>
        <v>0.3</v>
      </c>
      <c r="AO857" s="33"/>
    </row>
    <row r="858" spans="1:41" s="8" customFormat="1" ht="15.75" x14ac:dyDescent="0.25">
      <c r="A858" s="23">
        <v>339623</v>
      </c>
      <c r="B858" s="24">
        <v>44934</v>
      </c>
      <c r="C858" s="24">
        <v>45291</v>
      </c>
      <c r="D858" s="25" t="s">
        <v>718</v>
      </c>
      <c r="F858" s="27"/>
      <c r="G858" s="28"/>
      <c r="H858" s="27"/>
      <c r="I858" s="28"/>
      <c r="J858" s="27"/>
      <c r="K858" s="28"/>
      <c r="L858" s="27"/>
      <c r="M858" s="28"/>
      <c r="N858" s="27"/>
      <c r="O858" s="28"/>
      <c r="P858" s="27"/>
      <c r="Q858" s="28"/>
      <c r="R858" s="27"/>
      <c r="S858" s="28"/>
      <c r="T858" s="28"/>
      <c r="U858" s="27"/>
      <c r="V858" s="28"/>
      <c r="W858" s="27"/>
      <c r="X858" s="28"/>
      <c r="Y858" s="27"/>
      <c r="Z858" s="27"/>
      <c r="AA858" s="27"/>
      <c r="AB858" s="27"/>
      <c r="AC858" s="29"/>
      <c r="AD858" s="31" t="s">
        <v>717</v>
      </c>
      <c r="AE858" s="31" t="s">
        <v>229</v>
      </c>
      <c r="AF858" s="26"/>
      <c r="AG858" s="30">
        <f>SUM(F858,H858,J858,L858,N858,P858,R858,U858,W858,Y858,Z858,AA858,AB858)</f>
        <v>0</v>
      </c>
      <c r="AH858" s="30">
        <f t="shared" si="52"/>
        <v>0</v>
      </c>
      <c r="AI858" s="28">
        <f>SUM(G858,I858,K858,M858,O858,Q858,S858,T858,V858,X858)</f>
        <v>0</v>
      </c>
      <c r="AJ858" s="39">
        <f t="shared" si="53"/>
        <v>0</v>
      </c>
      <c r="AK858" s="40">
        <f>YEAR(C858)-YEAR(B858)+1</f>
        <v>1</v>
      </c>
      <c r="AL858" s="40">
        <f t="shared" si="54"/>
        <v>0.3</v>
      </c>
      <c r="AM858" s="39">
        <f>AF858+AH858+AJ858+AL858+AC858</f>
        <v>0.3</v>
      </c>
      <c r="AN858" s="37">
        <f t="shared" si="55"/>
        <v>0.3</v>
      </c>
      <c r="AO858" s="33"/>
    </row>
    <row r="859" spans="1:41" s="8" customFormat="1" ht="15.75" x14ac:dyDescent="0.25">
      <c r="A859" s="23">
        <v>344388</v>
      </c>
      <c r="B859" s="24">
        <v>45027</v>
      </c>
      <c r="C859" s="24">
        <v>45291</v>
      </c>
      <c r="D859" s="25" t="s">
        <v>724</v>
      </c>
      <c r="F859" s="27"/>
      <c r="G859" s="28"/>
      <c r="H859" s="27"/>
      <c r="I859" s="28"/>
      <c r="J859" s="27"/>
      <c r="K859" s="28"/>
      <c r="L859" s="27"/>
      <c r="M859" s="28"/>
      <c r="N859" s="27"/>
      <c r="O859" s="28"/>
      <c r="P859" s="27"/>
      <c r="Q859" s="28"/>
      <c r="R859" s="27"/>
      <c r="S859" s="28"/>
      <c r="T859" s="28"/>
      <c r="U859" s="27"/>
      <c r="V859" s="28"/>
      <c r="W859" s="27"/>
      <c r="X859" s="28"/>
      <c r="Y859" s="27"/>
      <c r="Z859" s="27"/>
      <c r="AA859" s="27"/>
      <c r="AB859" s="27"/>
      <c r="AC859" s="29"/>
      <c r="AD859" s="31" t="s">
        <v>723</v>
      </c>
      <c r="AE859" s="31" t="s">
        <v>350</v>
      </c>
      <c r="AF859" s="26"/>
      <c r="AG859" s="30">
        <f>SUM(F859,H859,J859,L859,N859,P859,R859,U859,W859,Y859,Z859,AA859,AB859)</f>
        <v>0</v>
      </c>
      <c r="AH859" s="30">
        <f t="shared" si="52"/>
        <v>0</v>
      </c>
      <c r="AI859" s="28">
        <f>SUM(G859,I859,K859,M859,O859,Q859,S859,T859,V859,X859)</f>
        <v>0</v>
      </c>
      <c r="AJ859" s="39">
        <f t="shared" si="53"/>
        <v>0</v>
      </c>
      <c r="AK859" s="40">
        <f>YEAR(C859)-YEAR(B859)+1</f>
        <v>1</v>
      </c>
      <c r="AL859" s="40">
        <f t="shared" si="54"/>
        <v>0.3</v>
      </c>
      <c r="AM859" s="39">
        <f>AF859+AH859+AJ859+AL859+AC859</f>
        <v>0.3</v>
      </c>
      <c r="AN859" s="37">
        <f t="shared" si="55"/>
        <v>0.3</v>
      </c>
      <c r="AO859" s="33"/>
    </row>
    <row r="860" spans="1:41" s="8" customFormat="1" ht="15.75" x14ac:dyDescent="0.25">
      <c r="A860" s="23">
        <v>349587</v>
      </c>
      <c r="B860" s="24">
        <v>45090</v>
      </c>
      <c r="C860" s="24">
        <v>45291</v>
      </c>
      <c r="D860" s="25" t="s">
        <v>726</v>
      </c>
      <c r="F860" s="27"/>
      <c r="G860" s="28"/>
      <c r="H860" s="27"/>
      <c r="I860" s="28"/>
      <c r="J860" s="27"/>
      <c r="K860" s="28"/>
      <c r="L860" s="27"/>
      <c r="M860" s="28"/>
      <c r="N860" s="27"/>
      <c r="O860" s="28"/>
      <c r="P860" s="27"/>
      <c r="Q860" s="28"/>
      <c r="R860" s="27"/>
      <c r="S860" s="28"/>
      <c r="T860" s="28"/>
      <c r="U860" s="27"/>
      <c r="V860" s="28"/>
      <c r="W860" s="27"/>
      <c r="X860" s="28"/>
      <c r="Y860" s="27"/>
      <c r="Z860" s="27"/>
      <c r="AA860" s="27"/>
      <c r="AB860" s="27"/>
      <c r="AC860" s="29"/>
      <c r="AD860" s="31" t="s">
        <v>725</v>
      </c>
      <c r="AE860" s="31" t="s">
        <v>207</v>
      </c>
      <c r="AF860" s="26"/>
      <c r="AG860" s="30">
        <f>SUM(F860,H860,J860,L860,N860,P860,R860,U860,W860,Y860,Z860,AA860,AB860)</f>
        <v>0</v>
      </c>
      <c r="AH860" s="30">
        <f t="shared" si="52"/>
        <v>0</v>
      </c>
      <c r="AI860" s="28">
        <f>SUM(G860,I860,K860,M860,O860,Q860,S860,T860,V860,X860)</f>
        <v>0</v>
      </c>
      <c r="AJ860" s="39">
        <f t="shared" si="53"/>
        <v>0</v>
      </c>
      <c r="AK860" s="40">
        <f>YEAR(C860)-YEAR(B860)+1</f>
        <v>1</v>
      </c>
      <c r="AL860" s="40">
        <f t="shared" si="54"/>
        <v>0.3</v>
      </c>
      <c r="AM860" s="39">
        <f>AF860+AH860+AJ860+AL860+AC860</f>
        <v>0.3</v>
      </c>
      <c r="AN860" s="37">
        <f t="shared" si="55"/>
        <v>0.3</v>
      </c>
      <c r="AO860" s="33"/>
    </row>
    <row r="861" spans="1:41" s="8" customFormat="1" ht="15.75" x14ac:dyDescent="0.25">
      <c r="A861" s="23">
        <v>355670</v>
      </c>
      <c r="B861" s="24">
        <v>45188</v>
      </c>
      <c r="C861" s="24">
        <v>45291</v>
      </c>
      <c r="D861" s="25" t="s">
        <v>730</v>
      </c>
      <c r="F861" s="27"/>
      <c r="G861" s="28"/>
      <c r="H861" s="27"/>
      <c r="I861" s="28"/>
      <c r="J861" s="27"/>
      <c r="K861" s="28"/>
      <c r="L861" s="27"/>
      <c r="M861" s="28"/>
      <c r="N861" s="27"/>
      <c r="O861" s="28"/>
      <c r="P861" s="27"/>
      <c r="Q861" s="28"/>
      <c r="R861" s="27"/>
      <c r="S861" s="28"/>
      <c r="T861" s="28"/>
      <c r="U861" s="27"/>
      <c r="V861" s="28"/>
      <c r="W861" s="27"/>
      <c r="X861" s="28"/>
      <c r="Y861" s="27"/>
      <c r="Z861" s="27"/>
      <c r="AA861" s="27"/>
      <c r="AB861" s="27"/>
      <c r="AC861" s="29"/>
      <c r="AD861" s="31" t="s">
        <v>729</v>
      </c>
      <c r="AE861" s="31" t="s">
        <v>393</v>
      </c>
      <c r="AF861" s="26"/>
      <c r="AG861" s="30">
        <f>SUM(F861,H861,J861,L861,N861,P861,R861,U861,W861,Y861,Z861,AA861,AB861)</f>
        <v>0</v>
      </c>
      <c r="AH861" s="30">
        <f t="shared" si="52"/>
        <v>0</v>
      </c>
      <c r="AI861" s="28">
        <f>SUM(G861,I861,K861,M861,O861,Q861,S861,T861,V861,X861)</f>
        <v>0</v>
      </c>
      <c r="AJ861" s="39">
        <f t="shared" si="53"/>
        <v>0</v>
      </c>
      <c r="AK861" s="40">
        <f>YEAR(C861)-YEAR(B861)+1</f>
        <v>1</v>
      </c>
      <c r="AL861" s="40">
        <f t="shared" si="54"/>
        <v>0.3</v>
      </c>
      <c r="AM861" s="39">
        <f>AF861+AH861+AJ861+AL861+AC861</f>
        <v>0.3</v>
      </c>
      <c r="AN861" s="37">
        <f t="shared" si="55"/>
        <v>0.3</v>
      </c>
      <c r="AO861" s="33"/>
    </row>
    <row r="862" spans="1:41" s="8" customFormat="1" ht="15.75" x14ac:dyDescent="0.25">
      <c r="A862" s="23">
        <v>341499</v>
      </c>
      <c r="B862" s="24">
        <v>44982</v>
      </c>
      <c r="C862" s="24">
        <v>45291</v>
      </c>
      <c r="D862" s="25" t="s">
        <v>737</v>
      </c>
      <c r="F862" s="27"/>
      <c r="G862" s="28"/>
      <c r="H862" s="27"/>
      <c r="I862" s="28"/>
      <c r="J862" s="27"/>
      <c r="K862" s="28"/>
      <c r="L862" s="27"/>
      <c r="M862" s="28"/>
      <c r="N862" s="27"/>
      <c r="O862" s="28"/>
      <c r="P862" s="27"/>
      <c r="Q862" s="28"/>
      <c r="R862" s="27"/>
      <c r="S862" s="28"/>
      <c r="T862" s="28"/>
      <c r="U862" s="27"/>
      <c r="V862" s="28"/>
      <c r="W862" s="27"/>
      <c r="X862" s="28"/>
      <c r="Y862" s="27"/>
      <c r="Z862" s="27"/>
      <c r="AA862" s="27"/>
      <c r="AB862" s="27"/>
      <c r="AC862" s="29"/>
      <c r="AD862" s="31" t="s">
        <v>736</v>
      </c>
      <c r="AE862" s="31" t="s">
        <v>18</v>
      </c>
      <c r="AF862" s="26"/>
      <c r="AG862" s="30">
        <f>SUM(F862,H862,J862,L862,N862,P862,R862,U862,W862,Y862,Z862,AA862,AB862)</f>
        <v>0</v>
      </c>
      <c r="AH862" s="30">
        <f t="shared" si="52"/>
        <v>0</v>
      </c>
      <c r="AI862" s="28">
        <f>SUM(G862,I862,K862,M862,O862,Q862,S862,T862,V862,X862)</f>
        <v>0</v>
      </c>
      <c r="AJ862" s="39">
        <f t="shared" si="53"/>
        <v>0</v>
      </c>
      <c r="AK862" s="40">
        <f>YEAR(C862)-YEAR(B862)+1</f>
        <v>1</v>
      </c>
      <c r="AL862" s="40">
        <f t="shared" si="54"/>
        <v>0.3</v>
      </c>
      <c r="AM862" s="39">
        <f>AF862+AH862+AJ862+AL862+AC862</f>
        <v>0.3</v>
      </c>
      <c r="AN862" s="37">
        <f t="shared" si="55"/>
        <v>0.3</v>
      </c>
      <c r="AO862" s="33"/>
    </row>
    <row r="863" spans="1:41" s="8" customFormat="1" ht="15.75" x14ac:dyDescent="0.25">
      <c r="A863" s="23">
        <v>308941</v>
      </c>
      <c r="B863" s="24">
        <v>44975</v>
      </c>
      <c r="C863" s="24">
        <v>45291</v>
      </c>
      <c r="D863" s="25" t="s">
        <v>752</v>
      </c>
      <c r="F863" s="27"/>
      <c r="G863" s="28"/>
      <c r="H863" s="27"/>
      <c r="I863" s="28"/>
      <c r="J863" s="27"/>
      <c r="K863" s="28"/>
      <c r="L863" s="27"/>
      <c r="M863" s="28"/>
      <c r="N863" s="27"/>
      <c r="O863" s="28"/>
      <c r="P863" s="27"/>
      <c r="Q863" s="28"/>
      <c r="R863" s="27"/>
      <c r="S863" s="28"/>
      <c r="T863" s="28"/>
      <c r="U863" s="27"/>
      <c r="V863" s="28"/>
      <c r="W863" s="27"/>
      <c r="X863" s="28"/>
      <c r="Y863" s="27"/>
      <c r="Z863" s="27"/>
      <c r="AA863" s="27"/>
      <c r="AB863" s="27"/>
      <c r="AC863" s="29"/>
      <c r="AD863" s="31" t="s">
        <v>750</v>
      </c>
      <c r="AE863" s="31" t="s">
        <v>751</v>
      </c>
      <c r="AF863" s="26"/>
      <c r="AG863" s="30">
        <f>SUM(F863,H863,J863,L863,N863,P863,R863,U863,W863,Y863,Z863,AA863,AB863)</f>
        <v>0</v>
      </c>
      <c r="AH863" s="30">
        <f t="shared" si="52"/>
        <v>0</v>
      </c>
      <c r="AI863" s="28">
        <f>SUM(G863,I863,K863,M863,O863,Q863,S863,T863,V863,X863)</f>
        <v>0</v>
      </c>
      <c r="AJ863" s="39">
        <f t="shared" si="53"/>
        <v>0</v>
      </c>
      <c r="AK863" s="40">
        <f>YEAR(C863)-YEAR(B863)+1</f>
        <v>1</v>
      </c>
      <c r="AL863" s="40">
        <f t="shared" si="54"/>
        <v>0.3</v>
      </c>
      <c r="AM863" s="39">
        <f>AF863+AH863+AJ863+AL863+AC863</f>
        <v>0.3</v>
      </c>
      <c r="AN863" s="37">
        <f t="shared" si="55"/>
        <v>0.3</v>
      </c>
      <c r="AO863" s="33"/>
    </row>
    <row r="864" spans="1:41" s="8" customFormat="1" ht="15.75" x14ac:dyDescent="0.25">
      <c r="A864" s="23">
        <v>352500</v>
      </c>
      <c r="B864" s="24">
        <v>45127</v>
      </c>
      <c r="C864" s="24">
        <v>45291</v>
      </c>
      <c r="D864" s="25" t="s">
        <v>772</v>
      </c>
      <c r="F864" s="27"/>
      <c r="G864" s="28"/>
      <c r="H864" s="27"/>
      <c r="I864" s="28"/>
      <c r="J864" s="27"/>
      <c r="K864" s="28"/>
      <c r="L864" s="27"/>
      <c r="M864" s="28"/>
      <c r="N864" s="27"/>
      <c r="O864" s="28"/>
      <c r="P864" s="27"/>
      <c r="Q864" s="28"/>
      <c r="R864" s="27"/>
      <c r="S864" s="28"/>
      <c r="T864" s="28"/>
      <c r="U864" s="27"/>
      <c r="V864" s="28"/>
      <c r="W864" s="27"/>
      <c r="X864" s="28"/>
      <c r="Y864" s="27"/>
      <c r="Z864" s="27"/>
      <c r="AA864" s="27"/>
      <c r="AB864" s="27"/>
      <c r="AC864" s="29"/>
      <c r="AD864" s="31" t="s">
        <v>771</v>
      </c>
      <c r="AE864" s="31" t="s">
        <v>40</v>
      </c>
      <c r="AF864" s="26"/>
      <c r="AG864" s="30">
        <f>SUM(F864,H864,J864,L864,N864,P864,R864,U864,W864,Y864,Z864,AA864,AB864)</f>
        <v>0</v>
      </c>
      <c r="AH864" s="30">
        <f t="shared" si="52"/>
        <v>0</v>
      </c>
      <c r="AI864" s="28">
        <f>SUM(G864,I864,K864,M864,O864,Q864,S864,T864,V864,X864)</f>
        <v>0</v>
      </c>
      <c r="AJ864" s="39">
        <f t="shared" si="53"/>
        <v>0</v>
      </c>
      <c r="AK864" s="40">
        <f>YEAR(C864)-YEAR(B864)+1</f>
        <v>1</v>
      </c>
      <c r="AL864" s="40">
        <f t="shared" si="54"/>
        <v>0.3</v>
      </c>
      <c r="AM864" s="39">
        <f>AF864+AH864+AJ864+AL864+AC864</f>
        <v>0.3</v>
      </c>
      <c r="AN864" s="37">
        <f t="shared" si="55"/>
        <v>0.3</v>
      </c>
      <c r="AO864" s="33"/>
    </row>
    <row r="865" spans="1:41" s="8" customFormat="1" ht="15.75" x14ac:dyDescent="0.25">
      <c r="A865" s="23">
        <v>344403</v>
      </c>
      <c r="B865" s="24">
        <v>45027</v>
      </c>
      <c r="C865" s="24">
        <v>45291</v>
      </c>
      <c r="D865" s="25" t="s">
        <v>782</v>
      </c>
      <c r="F865" s="27"/>
      <c r="G865" s="28"/>
      <c r="H865" s="27"/>
      <c r="I865" s="28"/>
      <c r="J865" s="27"/>
      <c r="K865" s="28"/>
      <c r="L865" s="27"/>
      <c r="M865" s="28"/>
      <c r="N865" s="27"/>
      <c r="O865" s="28"/>
      <c r="P865" s="27"/>
      <c r="Q865" s="28"/>
      <c r="R865" s="27"/>
      <c r="S865" s="28"/>
      <c r="T865" s="28"/>
      <c r="U865" s="27"/>
      <c r="V865" s="28"/>
      <c r="W865" s="27"/>
      <c r="X865" s="28"/>
      <c r="Y865" s="27"/>
      <c r="Z865" s="27"/>
      <c r="AA865" s="27"/>
      <c r="AB865" s="27"/>
      <c r="AC865" s="29"/>
      <c r="AD865" s="31" t="s">
        <v>781</v>
      </c>
      <c r="AE865" s="31" t="s">
        <v>220</v>
      </c>
      <c r="AF865" s="26"/>
      <c r="AG865" s="30">
        <f>SUM(F865,H865,J865,L865,N865,P865,R865,U865,W865,Y865,Z865,AA865,AB865)</f>
        <v>0</v>
      </c>
      <c r="AH865" s="30">
        <f t="shared" si="52"/>
        <v>0</v>
      </c>
      <c r="AI865" s="28">
        <f>SUM(G865,I865,K865,M865,O865,Q865,S865,T865,V865,X865)</f>
        <v>0</v>
      </c>
      <c r="AJ865" s="39">
        <f t="shared" si="53"/>
        <v>0</v>
      </c>
      <c r="AK865" s="40">
        <f>YEAR(C865)-YEAR(B865)+1</f>
        <v>1</v>
      </c>
      <c r="AL865" s="40">
        <f t="shared" si="54"/>
        <v>0.3</v>
      </c>
      <c r="AM865" s="39">
        <f>AF865+AH865+AJ865+AL865+AC865</f>
        <v>0.3</v>
      </c>
      <c r="AN865" s="37">
        <f t="shared" si="55"/>
        <v>0.3</v>
      </c>
      <c r="AO865" s="33"/>
    </row>
    <row r="866" spans="1:41" s="8" customFormat="1" ht="15.75" x14ac:dyDescent="0.25">
      <c r="A866" s="23">
        <v>347301</v>
      </c>
      <c r="B866" s="24">
        <v>45059</v>
      </c>
      <c r="C866" s="24">
        <v>45291</v>
      </c>
      <c r="D866" s="25" t="s">
        <v>791</v>
      </c>
      <c r="F866" s="27"/>
      <c r="G866" s="28"/>
      <c r="H866" s="27"/>
      <c r="I866" s="28"/>
      <c r="J866" s="27"/>
      <c r="K866" s="28"/>
      <c r="L866" s="27"/>
      <c r="M866" s="28"/>
      <c r="N866" s="27"/>
      <c r="O866" s="28"/>
      <c r="P866" s="27"/>
      <c r="Q866" s="28"/>
      <c r="R866" s="27"/>
      <c r="S866" s="28"/>
      <c r="T866" s="28"/>
      <c r="U866" s="27"/>
      <c r="V866" s="28"/>
      <c r="W866" s="27"/>
      <c r="X866" s="28"/>
      <c r="Y866" s="27"/>
      <c r="Z866" s="27"/>
      <c r="AA866" s="27"/>
      <c r="AB866" s="27"/>
      <c r="AC866" s="29"/>
      <c r="AD866" s="31" t="s">
        <v>790</v>
      </c>
      <c r="AE866" s="31" t="s">
        <v>390</v>
      </c>
      <c r="AF866" s="26"/>
      <c r="AG866" s="30">
        <f>SUM(F866,H866,J866,L866,N866,P866,R866,U866,W866,Y866,Z866,AA866,AB866)</f>
        <v>0</v>
      </c>
      <c r="AH866" s="30">
        <f t="shared" si="52"/>
        <v>0</v>
      </c>
      <c r="AI866" s="28">
        <f>SUM(G866,I866,K866,M866,O866,Q866,S866,T866,V866,X866)</f>
        <v>0</v>
      </c>
      <c r="AJ866" s="39">
        <f t="shared" si="53"/>
        <v>0</v>
      </c>
      <c r="AK866" s="40">
        <f>YEAR(C866)-YEAR(B866)+1</f>
        <v>1</v>
      </c>
      <c r="AL866" s="40">
        <f t="shared" si="54"/>
        <v>0.3</v>
      </c>
      <c r="AM866" s="39">
        <f>AF866+AH866+AJ866+AL866+AC866</f>
        <v>0.3</v>
      </c>
      <c r="AN866" s="37">
        <f t="shared" si="55"/>
        <v>0.3</v>
      </c>
      <c r="AO866" s="33"/>
    </row>
    <row r="867" spans="1:41" s="8" customFormat="1" ht="15.75" x14ac:dyDescent="0.25">
      <c r="A867" s="23">
        <v>342601</v>
      </c>
      <c r="B867" s="24">
        <v>44996</v>
      </c>
      <c r="C867" s="24">
        <v>45291</v>
      </c>
      <c r="D867" s="25" t="s">
        <v>795</v>
      </c>
      <c r="F867" s="27"/>
      <c r="G867" s="28"/>
      <c r="H867" s="27"/>
      <c r="I867" s="28"/>
      <c r="J867" s="27"/>
      <c r="K867" s="28"/>
      <c r="L867" s="27"/>
      <c r="M867" s="28"/>
      <c r="N867" s="27"/>
      <c r="O867" s="28"/>
      <c r="P867" s="27"/>
      <c r="Q867" s="28"/>
      <c r="R867" s="27"/>
      <c r="S867" s="28"/>
      <c r="T867" s="28"/>
      <c r="U867" s="27"/>
      <c r="V867" s="28"/>
      <c r="W867" s="27"/>
      <c r="X867" s="28"/>
      <c r="Y867" s="27"/>
      <c r="Z867" s="27"/>
      <c r="AA867" s="27"/>
      <c r="AB867" s="27"/>
      <c r="AC867" s="29"/>
      <c r="AD867" s="31" t="s">
        <v>794</v>
      </c>
      <c r="AE867" s="31" t="s">
        <v>210</v>
      </c>
      <c r="AF867" s="26"/>
      <c r="AG867" s="30">
        <f>SUM(F867,H867,J867,L867,N867,P867,R867,U867,W867,Y867,Z867,AA867,AB867)</f>
        <v>0</v>
      </c>
      <c r="AH867" s="30">
        <f t="shared" si="52"/>
        <v>0</v>
      </c>
      <c r="AI867" s="28">
        <f>SUM(G867,I867,K867,M867,O867,Q867,S867,T867,V867,X867)</f>
        <v>0</v>
      </c>
      <c r="AJ867" s="39">
        <f t="shared" si="53"/>
        <v>0</v>
      </c>
      <c r="AK867" s="40">
        <f>YEAR(C867)-YEAR(B867)+1</f>
        <v>1</v>
      </c>
      <c r="AL867" s="40">
        <f t="shared" si="54"/>
        <v>0.3</v>
      </c>
      <c r="AM867" s="39">
        <f>AF867+AH867+AJ867+AL867+AC867</f>
        <v>0.3</v>
      </c>
      <c r="AN867" s="37">
        <f t="shared" si="55"/>
        <v>0.3</v>
      </c>
      <c r="AO867" s="33"/>
    </row>
    <row r="868" spans="1:41" s="8" customFormat="1" ht="15.75" x14ac:dyDescent="0.25">
      <c r="A868" s="23">
        <v>354936</v>
      </c>
      <c r="B868" s="24">
        <v>45162</v>
      </c>
      <c r="C868" s="24">
        <v>45291</v>
      </c>
      <c r="D868" s="25" t="s">
        <v>801</v>
      </c>
      <c r="F868" s="27"/>
      <c r="G868" s="28"/>
      <c r="H868" s="27"/>
      <c r="I868" s="28"/>
      <c r="J868" s="27"/>
      <c r="K868" s="28"/>
      <c r="L868" s="27"/>
      <c r="M868" s="28"/>
      <c r="N868" s="27"/>
      <c r="O868" s="28"/>
      <c r="P868" s="27"/>
      <c r="Q868" s="28"/>
      <c r="R868" s="27"/>
      <c r="S868" s="28"/>
      <c r="T868" s="28"/>
      <c r="U868" s="27"/>
      <c r="V868" s="28"/>
      <c r="W868" s="27"/>
      <c r="X868" s="28"/>
      <c r="Y868" s="27"/>
      <c r="Z868" s="27"/>
      <c r="AA868" s="27"/>
      <c r="AB868" s="27"/>
      <c r="AC868" s="29"/>
      <c r="AD868" s="31" t="s">
        <v>189</v>
      </c>
      <c r="AE868" s="31" t="s">
        <v>800</v>
      </c>
      <c r="AF868" s="26"/>
      <c r="AG868" s="30">
        <f>SUM(F868,H868,J868,L868,N868,P868,R868,U868,W868,Y868,Z868,AA868,AB868)</f>
        <v>0</v>
      </c>
      <c r="AH868" s="30">
        <f t="shared" si="52"/>
        <v>0</v>
      </c>
      <c r="AI868" s="28">
        <f>SUM(G868,I868,K868,M868,O868,Q868,S868,T868,V868,X868)</f>
        <v>0</v>
      </c>
      <c r="AJ868" s="39">
        <f t="shared" si="53"/>
        <v>0</v>
      </c>
      <c r="AK868" s="40">
        <f>YEAR(C868)-YEAR(B868)+1</f>
        <v>1</v>
      </c>
      <c r="AL868" s="40">
        <f t="shared" si="54"/>
        <v>0.3</v>
      </c>
      <c r="AM868" s="39">
        <f>AF868+AH868+AJ868+AL868+AC868</f>
        <v>0.3</v>
      </c>
      <c r="AN868" s="37">
        <f t="shared" si="55"/>
        <v>0.3</v>
      </c>
      <c r="AO868" s="33"/>
    </row>
    <row r="869" spans="1:41" s="8" customFormat="1" ht="15.75" x14ac:dyDescent="0.25">
      <c r="A869" s="23">
        <v>339876</v>
      </c>
      <c r="B869" s="24">
        <v>44943</v>
      </c>
      <c r="C869" s="24">
        <v>45291</v>
      </c>
      <c r="D869" s="25" t="s">
        <v>816</v>
      </c>
      <c r="F869" s="27"/>
      <c r="G869" s="28"/>
      <c r="H869" s="27"/>
      <c r="I869" s="28"/>
      <c r="J869" s="27"/>
      <c r="K869" s="28"/>
      <c r="L869" s="27"/>
      <c r="M869" s="28"/>
      <c r="N869" s="27"/>
      <c r="O869" s="28"/>
      <c r="P869" s="27"/>
      <c r="Q869" s="28"/>
      <c r="R869" s="27"/>
      <c r="S869" s="28"/>
      <c r="T869" s="28"/>
      <c r="U869" s="27"/>
      <c r="V869" s="28"/>
      <c r="W869" s="27"/>
      <c r="X869" s="28"/>
      <c r="Y869" s="27"/>
      <c r="Z869" s="27"/>
      <c r="AA869" s="27"/>
      <c r="AB869" s="27"/>
      <c r="AC869" s="29"/>
      <c r="AD869" s="31" t="s">
        <v>815</v>
      </c>
      <c r="AE869" s="31" t="s">
        <v>107</v>
      </c>
      <c r="AF869" s="26"/>
      <c r="AG869" s="30">
        <f>SUM(F869,H869,J869,L869,N869,P869,R869,U869,W869,Y869,Z869,AA869,AB869)</f>
        <v>0</v>
      </c>
      <c r="AH869" s="30">
        <f t="shared" si="52"/>
        <v>0</v>
      </c>
      <c r="AI869" s="28">
        <f>SUM(G869,I869,K869,M869,O869,Q869,S869,T869,V869,X869)</f>
        <v>0</v>
      </c>
      <c r="AJ869" s="39">
        <f t="shared" si="53"/>
        <v>0</v>
      </c>
      <c r="AK869" s="40">
        <f>YEAR(C869)-YEAR(B869)+1</f>
        <v>1</v>
      </c>
      <c r="AL869" s="40">
        <f t="shared" si="54"/>
        <v>0.3</v>
      </c>
      <c r="AM869" s="39">
        <f>AF869+AH869+AJ869+AL869+AC869</f>
        <v>0.3</v>
      </c>
      <c r="AN869" s="37">
        <f t="shared" si="55"/>
        <v>0.3</v>
      </c>
      <c r="AO869" s="33"/>
    </row>
    <row r="870" spans="1:41" s="8" customFormat="1" ht="15.75" x14ac:dyDescent="0.25">
      <c r="A870" s="23">
        <v>339622</v>
      </c>
      <c r="B870" s="24">
        <v>44934</v>
      </c>
      <c r="C870" s="24">
        <v>45291</v>
      </c>
      <c r="D870" s="25" t="s">
        <v>818</v>
      </c>
      <c r="F870" s="27"/>
      <c r="G870" s="28"/>
      <c r="H870" s="27"/>
      <c r="I870" s="28"/>
      <c r="J870" s="27"/>
      <c r="K870" s="28"/>
      <c r="L870" s="27"/>
      <c r="M870" s="28"/>
      <c r="N870" s="27"/>
      <c r="O870" s="28"/>
      <c r="P870" s="27"/>
      <c r="Q870" s="28"/>
      <c r="R870" s="27"/>
      <c r="S870" s="28"/>
      <c r="T870" s="28"/>
      <c r="U870" s="27"/>
      <c r="V870" s="28"/>
      <c r="W870" s="27"/>
      <c r="X870" s="28"/>
      <c r="Y870" s="27"/>
      <c r="Z870" s="27"/>
      <c r="AA870" s="27"/>
      <c r="AB870" s="27"/>
      <c r="AC870" s="29"/>
      <c r="AD870" s="31" t="s">
        <v>817</v>
      </c>
      <c r="AE870" s="31" t="s">
        <v>42</v>
      </c>
      <c r="AF870" s="26"/>
      <c r="AG870" s="30">
        <f>SUM(F870,H870,J870,L870,N870,P870,R870,U870,W870,Y870,Z870,AA870,AB870)</f>
        <v>0</v>
      </c>
      <c r="AH870" s="30">
        <f t="shared" si="52"/>
        <v>0</v>
      </c>
      <c r="AI870" s="28">
        <f>SUM(G870,I870,K870,M870,O870,Q870,S870,T870,V870,X870)</f>
        <v>0</v>
      </c>
      <c r="AJ870" s="39">
        <f t="shared" si="53"/>
        <v>0</v>
      </c>
      <c r="AK870" s="40">
        <f>YEAR(C870)-YEAR(B870)+1</f>
        <v>1</v>
      </c>
      <c r="AL870" s="40">
        <f t="shared" si="54"/>
        <v>0.3</v>
      </c>
      <c r="AM870" s="39">
        <f>AF870+AH870+AJ870+AL870+AC870</f>
        <v>0.3</v>
      </c>
      <c r="AN870" s="37">
        <f t="shared" si="55"/>
        <v>0.3</v>
      </c>
      <c r="AO870" s="33"/>
    </row>
    <row r="871" spans="1:41" s="8" customFormat="1" ht="15.75" x14ac:dyDescent="0.25">
      <c r="A871" s="23">
        <v>349000</v>
      </c>
      <c r="B871" s="24">
        <v>45077</v>
      </c>
      <c r="C871" s="24">
        <v>45291</v>
      </c>
      <c r="D871" s="25" t="s">
        <v>819</v>
      </c>
      <c r="F871" s="27"/>
      <c r="G871" s="28"/>
      <c r="H871" s="27"/>
      <c r="I871" s="28"/>
      <c r="J871" s="27"/>
      <c r="K871" s="28"/>
      <c r="L871" s="27"/>
      <c r="M871" s="28"/>
      <c r="N871" s="27"/>
      <c r="O871" s="28"/>
      <c r="P871" s="27"/>
      <c r="Q871" s="28"/>
      <c r="R871" s="27"/>
      <c r="S871" s="28"/>
      <c r="T871" s="28"/>
      <c r="U871" s="27"/>
      <c r="V871" s="28"/>
      <c r="W871" s="27"/>
      <c r="X871" s="28"/>
      <c r="Y871" s="27"/>
      <c r="Z871" s="27"/>
      <c r="AA871" s="27"/>
      <c r="AB871" s="27"/>
      <c r="AC871" s="29"/>
      <c r="AD871" s="31" t="s">
        <v>817</v>
      </c>
      <c r="AE871" s="31" t="s">
        <v>619</v>
      </c>
      <c r="AF871" s="26"/>
      <c r="AG871" s="30">
        <f>SUM(F871,H871,J871,L871,N871,P871,R871,U871,W871,Y871,Z871,AA871,AB871)</f>
        <v>0</v>
      </c>
      <c r="AH871" s="30">
        <f t="shared" si="52"/>
        <v>0</v>
      </c>
      <c r="AI871" s="28">
        <f>SUM(G871,I871,K871,M871,O871,Q871,S871,T871,V871,X871)</f>
        <v>0</v>
      </c>
      <c r="AJ871" s="39">
        <f t="shared" si="53"/>
        <v>0</v>
      </c>
      <c r="AK871" s="40">
        <f>YEAR(C871)-YEAR(B871)+1</f>
        <v>1</v>
      </c>
      <c r="AL871" s="40">
        <f t="shared" si="54"/>
        <v>0.3</v>
      </c>
      <c r="AM871" s="39">
        <f>AF871+AH871+AJ871+AL871+AC871</f>
        <v>0.3</v>
      </c>
      <c r="AN871" s="37">
        <f t="shared" si="55"/>
        <v>0.3</v>
      </c>
      <c r="AO871" s="33"/>
    </row>
    <row r="872" spans="1:41" s="8" customFormat="1" ht="15.75" x14ac:dyDescent="0.25">
      <c r="A872" s="23">
        <v>346698</v>
      </c>
      <c r="B872" s="24">
        <v>45052</v>
      </c>
      <c r="C872" s="24">
        <v>45291</v>
      </c>
      <c r="D872" s="25" t="s">
        <v>842</v>
      </c>
      <c r="F872" s="27"/>
      <c r="G872" s="28"/>
      <c r="H872" s="27"/>
      <c r="I872" s="28"/>
      <c r="J872" s="27"/>
      <c r="K872" s="28"/>
      <c r="L872" s="27"/>
      <c r="M872" s="28"/>
      <c r="N872" s="27"/>
      <c r="O872" s="28"/>
      <c r="P872" s="27"/>
      <c r="Q872" s="28"/>
      <c r="R872" s="27"/>
      <c r="S872" s="28"/>
      <c r="T872" s="28"/>
      <c r="U872" s="27"/>
      <c r="V872" s="28"/>
      <c r="W872" s="27"/>
      <c r="X872" s="28"/>
      <c r="Y872" s="27"/>
      <c r="Z872" s="27"/>
      <c r="AA872" s="27"/>
      <c r="AB872" s="27"/>
      <c r="AC872" s="29"/>
      <c r="AD872" s="31" t="s">
        <v>840</v>
      </c>
      <c r="AE872" s="31" t="s">
        <v>841</v>
      </c>
      <c r="AF872" s="26"/>
      <c r="AG872" s="30">
        <f>SUM(F872,H872,J872,L872,N872,P872,R872,U872,W872,Y872,Z872,AA872,AB872)</f>
        <v>0</v>
      </c>
      <c r="AH872" s="30">
        <f t="shared" si="52"/>
        <v>0</v>
      </c>
      <c r="AI872" s="28">
        <f>SUM(G872,I872,K872,M872,O872,Q872,S872,T872,V872,X872)</f>
        <v>0</v>
      </c>
      <c r="AJ872" s="39">
        <f t="shared" si="53"/>
        <v>0</v>
      </c>
      <c r="AK872" s="40">
        <f>YEAR(C872)-YEAR(B872)+1</f>
        <v>1</v>
      </c>
      <c r="AL872" s="40">
        <f t="shared" si="54"/>
        <v>0.3</v>
      </c>
      <c r="AM872" s="39">
        <f>AF872+AH872+AJ872+AL872+AC872</f>
        <v>0.3</v>
      </c>
      <c r="AN872" s="37">
        <f t="shared" si="55"/>
        <v>0.3</v>
      </c>
      <c r="AO872" s="33"/>
    </row>
    <row r="873" spans="1:41" s="8" customFormat="1" ht="15.75" x14ac:dyDescent="0.25">
      <c r="A873" s="23">
        <v>341220</v>
      </c>
      <c r="B873" s="24">
        <v>44976</v>
      </c>
      <c r="C873" s="24">
        <v>45291</v>
      </c>
      <c r="D873" s="25" t="s">
        <v>843</v>
      </c>
      <c r="F873" s="27"/>
      <c r="G873" s="28"/>
      <c r="H873" s="27"/>
      <c r="I873" s="28"/>
      <c r="J873" s="27"/>
      <c r="K873" s="28"/>
      <c r="L873" s="27"/>
      <c r="M873" s="28"/>
      <c r="N873" s="27"/>
      <c r="O873" s="28"/>
      <c r="P873" s="27"/>
      <c r="Q873" s="28"/>
      <c r="R873" s="27"/>
      <c r="S873" s="28"/>
      <c r="T873" s="28"/>
      <c r="U873" s="27"/>
      <c r="V873" s="28"/>
      <c r="W873" s="27"/>
      <c r="X873" s="28"/>
      <c r="Y873" s="27"/>
      <c r="Z873" s="27"/>
      <c r="AA873" s="27"/>
      <c r="AB873" s="27"/>
      <c r="AC873" s="29"/>
      <c r="AD873" s="31" t="s">
        <v>840</v>
      </c>
      <c r="AE873" s="31" t="s">
        <v>107</v>
      </c>
      <c r="AF873" s="26"/>
      <c r="AG873" s="30">
        <f>SUM(F873,H873,J873,L873,N873,P873,R873,U873,W873,Y873,Z873,AA873,AB873)</f>
        <v>0</v>
      </c>
      <c r="AH873" s="30">
        <f t="shared" si="52"/>
        <v>0</v>
      </c>
      <c r="AI873" s="28">
        <f>SUM(G873,I873,K873,M873,O873,Q873,S873,T873,V873,X873)</f>
        <v>0</v>
      </c>
      <c r="AJ873" s="39">
        <f t="shared" si="53"/>
        <v>0</v>
      </c>
      <c r="AK873" s="40">
        <f>YEAR(C873)-YEAR(B873)+1</f>
        <v>1</v>
      </c>
      <c r="AL873" s="40">
        <f t="shared" si="54"/>
        <v>0.3</v>
      </c>
      <c r="AM873" s="39">
        <f>AF873+AH873+AJ873+AL873+AC873</f>
        <v>0.3</v>
      </c>
      <c r="AN873" s="37">
        <f t="shared" si="55"/>
        <v>0.3</v>
      </c>
      <c r="AO873" s="33"/>
    </row>
    <row r="874" spans="1:41" s="8" customFormat="1" ht="15.75" x14ac:dyDescent="0.25">
      <c r="A874" s="23">
        <v>341295</v>
      </c>
      <c r="B874" s="24">
        <v>44978</v>
      </c>
      <c r="C874" s="24">
        <v>45291</v>
      </c>
      <c r="D874" s="25" t="s">
        <v>851</v>
      </c>
      <c r="F874" s="27"/>
      <c r="G874" s="28"/>
      <c r="H874" s="27"/>
      <c r="I874" s="28"/>
      <c r="J874" s="27"/>
      <c r="K874" s="28"/>
      <c r="L874" s="27"/>
      <c r="M874" s="28"/>
      <c r="N874" s="27"/>
      <c r="O874" s="28"/>
      <c r="P874" s="27"/>
      <c r="Q874" s="28"/>
      <c r="R874" s="27"/>
      <c r="S874" s="28"/>
      <c r="T874" s="28"/>
      <c r="U874" s="27"/>
      <c r="V874" s="28"/>
      <c r="W874" s="27"/>
      <c r="X874" s="28"/>
      <c r="Y874" s="27"/>
      <c r="Z874" s="27"/>
      <c r="AA874" s="27"/>
      <c r="AB874" s="27"/>
      <c r="AC874" s="29"/>
      <c r="AD874" s="31" t="s">
        <v>848</v>
      </c>
      <c r="AE874" s="31" t="s">
        <v>850</v>
      </c>
      <c r="AF874" s="26"/>
      <c r="AG874" s="30">
        <f>SUM(F874,H874,J874,L874,N874,P874,R874,U874,W874,Y874,Z874,AA874,AB874)</f>
        <v>0</v>
      </c>
      <c r="AH874" s="30">
        <f t="shared" si="52"/>
        <v>0</v>
      </c>
      <c r="AI874" s="28">
        <f>SUM(G874,I874,K874,M874,O874,Q874,S874,T874,V874,X874)</f>
        <v>0</v>
      </c>
      <c r="AJ874" s="39">
        <f t="shared" si="53"/>
        <v>0</v>
      </c>
      <c r="AK874" s="40">
        <f>YEAR(C874)-YEAR(B874)+1</f>
        <v>1</v>
      </c>
      <c r="AL874" s="40">
        <f t="shared" si="54"/>
        <v>0.3</v>
      </c>
      <c r="AM874" s="39">
        <f>AF874+AH874+AJ874+AL874+AC874</f>
        <v>0.3</v>
      </c>
      <c r="AN874" s="37">
        <f t="shared" si="55"/>
        <v>0.3</v>
      </c>
      <c r="AO874" s="33"/>
    </row>
    <row r="875" spans="1:41" s="8" customFormat="1" ht="15.75" x14ac:dyDescent="0.25">
      <c r="A875" s="23">
        <v>341283</v>
      </c>
      <c r="B875" s="24">
        <v>44978</v>
      </c>
      <c r="C875" s="24">
        <v>45291</v>
      </c>
      <c r="D875" s="25" t="s">
        <v>853</v>
      </c>
      <c r="F875" s="27"/>
      <c r="G875" s="28"/>
      <c r="H875" s="27"/>
      <c r="I875" s="28"/>
      <c r="J875" s="27"/>
      <c r="K875" s="28"/>
      <c r="L875" s="27"/>
      <c r="M875" s="28"/>
      <c r="N875" s="27"/>
      <c r="O875" s="28"/>
      <c r="P875" s="27"/>
      <c r="Q875" s="28"/>
      <c r="R875" s="27"/>
      <c r="S875" s="28"/>
      <c r="T875" s="28"/>
      <c r="U875" s="27"/>
      <c r="V875" s="28"/>
      <c r="W875" s="27"/>
      <c r="X875" s="28"/>
      <c r="Y875" s="27"/>
      <c r="Z875" s="27"/>
      <c r="AA875" s="27"/>
      <c r="AB875" s="27"/>
      <c r="AC875" s="29"/>
      <c r="AD875" s="31" t="s">
        <v>848</v>
      </c>
      <c r="AE875" s="31" t="s">
        <v>852</v>
      </c>
      <c r="AF875" s="26"/>
      <c r="AG875" s="30">
        <f>SUM(F875,H875,J875,L875,N875,P875,R875,U875,W875,Y875,Z875,AA875,AB875)</f>
        <v>0</v>
      </c>
      <c r="AH875" s="30">
        <f t="shared" si="52"/>
        <v>0</v>
      </c>
      <c r="AI875" s="28">
        <f>SUM(G875,I875,K875,M875,O875,Q875,S875,T875,V875,X875)</f>
        <v>0</v>
      </c>
      <c r="AJ875" s="39">
        <f t="shared" si="53"/>
        <v>0</v>
      </c>
      <c r="AK875" s="40">
        <f>YEAR(C875)-YEAR(B875)+1</f>
        <v>1</v>
      </c>
      <c r="AL875" s="40">
        <f t="shared" si="54"/>
        <v>0.3</v>
      </c>
      <c r="AM875" s="39">
        <f>AF875+AH875+AJ875+AL875+AC875</f>
        <v>0.3</v>
      </c>
      <c r="AN875" s="37">
        <f t="shared" si="55"/>
        <v>0.3</v>
      </c>
      <c r="AO875" s="33"/>
    </row>
    <row r="876" spans="1:41" s="8" customFormat="1" ht="15.75" x14ac:dyDescent="0.25">
      <c r="A876" s="23">
        <v>339837</v>
      </c>
      <c r="B876" s="24">
        <v>44943</v>
      </c>
      <c r="C876" s="24">
        <v>45291</v>
      </c>
      <c r="D876" s="25" t="s">
        <v>861</v>
      </c>
      <c r="F876" s="27"/>
      <c r="G876" s="28"/>
      <c r="H876" s="27"/>
      <c r="I876" s="28"/>
      <c r="J876" s="27"/>
      <c r="K876" s="28"/>
      <c r="L876" s="27"/>
      <c r="M876" s="28"/>
      <c r="N876" s="27"/>
      <c r="O876" s="28"/>
      <c r="P876" s="27"/>
      <c r="Q876" s="28"/>
      <c r="R876" s="27"/>
      <c r="S876" s="28"/>
      <c r="T876" s="28"/>
      <c r="U876" s="27"/>
      <c r="V876" s="28"/>
      <c r="W876" s="27"/>
      <c r="X876" s="28"/>
      <c r="Y876" s="27"/>
      <c r="Z876" s="27"/>
      <c r="AA876" s="27"/>
      <c r="AB876" s="27"/>
      <c r="AC876" s="29"/>
      <c r="AD876" s="31" t="s">
        <v>860</v>
      </c>
      <c r="AE876" s="31" t="s">
        <v>287</v>
      </c>
      <c r="AF876" s="26"/>
      <c r="AG876" s="30">
        <f>SUM(F876,H876,J876,L876,N876,P876,R876,U876,W876,Y876,Z876,AA876,AB876)</f>
        <v>0</v>
      </c>
      <c r="AH876" s="30">
        <f t="shared" si="52"/>
        <v>0</v>
      </c>
      <c r="AI876" s="28">
        <f>SUM(G876,I876,K876,M876,O876,Q876,S876,T876,V876,X876)</f>
        <v>0</v>
      </c>
      <c r="AJ876" s="39">
        <f t="shared" si="53"/>
        <v>0</v>
      </c>
      <c r="AK876" s="40">
        <f>YEAR(C876)-YEAR(B876)+1</f>
        <v>1</v>
      </c>
      <c r="AL876" s="40">
        <f t="shared" si="54"/>
        <v>0.3</v>
      </c>
      <c r="AM876" s="39">
        <f>AF876+AH876+AJ876+AL876+AC876</f>
        <v>0.3</v>
      </c>
      <c r="AN876" s="37">
        <f t="shared" si="55"/>
        <v>0.3</v>
      </c>
      <c r="AO876" s="33"/>
    </row>
    <row r="877" spans="1:41" s="8" customFormat="1" ht="15.75" x14ac:dyDescent="0.25">
      <c r="A877" s="23">
        <v>356732</v>
      </c>
      <c r="B877" s="24">
        <v>45206</v>
      </c>
      <c r="C877" s="24">
        <v>45291</v>
      </c>
      <c r="D877" s="25" t="s">
        <v>888</v>
      </c>
      <c r="F877" s="27"/>
      <c r="G877" s="28"/>
      <c r="H877" s="27"/>
      <c r="I877" s="28"/>
      <c r="J877" s="27"/>
      <c r="K877" s="28"/>
      <c r="L877" s="27"/>
      <c r="M877" s="28"/>
      <c r="N877" s="27"/>
      <c r="O877" s="28"/>
      <c r="P877" s="27"/>
      <c r="Q877" s="28"/>
      <c r="R877" s="27"/>
      <c r="S877" s="28"/>
      <c r="T877" s="28"/>
      <c r="U877" s="27"/>
      <c r="V877" s="28"/>
      <c r="W877" s="27"/>
      <c r="X877" s="28"/>
      <c r="Y877" s="27"/>
      <c r="Z877" s="27"/>
      <c r="AA877" s="27"/>
      <c r="AB877" s="27"/>
      <c r="AC877" s="29"/>
      <c r="AD877" s="31" t="s">
        <v>887</v>
      </c>
      <c r="AE877" s="31" t="s">
        <v>868</v>
      </c>
      <c r="AF877" s="26"/>
      <c r="AG877" s="30">
        <f>SUM(F877,H877,J877,L877,N877,P877,R877,U877,W877,Y877,Z877,AA877,AB877)</f>
        <v>0</v>
      </c>
      <c r="AH877" s="30">
        <f t="shared" si="52"/>
        <v>0</v>
      </c>
      <c r="AI877" s="28">
        <f>SUM(G877,I877,K877,M877,O877,Q877,S877,T877,V877,X877)</f>
        <v>0</v>
      </c>
      <c r="AJ877" s="39">
        <f t="shared" si="53"/>
        <v>0</v>
      </c>
      <c r="AK877" s="40">
        <f>YEAR(C877)-YEAR(B877)+1</f>
        <v>1</v>
      </c>
      <c r="AL877" s="40">
        <f t="shared" si="54"/>
        <v>0.3</v>
      </c>
      <c r="AM877" s="39">
        <f>AF877+AH877+AJ877+AL877+AC877</f>
        <v>0.3</v>
      </c>
      <c r="AN877" s="37">
        <f t="shared" si="55"/>
        <v>0.3</v>
      </c>
      <c r="AO877" s="33"/>
    </row>
    <row r="878" spans="1:41" s="8" customFormat="1" ht="15.75" x14ac:dyDescent="0.25">
      <c r="A878" s="23">
        <v>352594</v>
      </c>
      <c r="B878" s="24">
        <v>45128</v>
      </c>
      <c r="C878" s="24">
        <v>45291</v>
      </c>
      <c r="D878" s="25" t="s">
        <v>906</v>
      </c>
      <c r="F878" s="27"/>
      <c r="G878" s="28"/>
      <c r="H878" s="27"/>
      <c r="I878" s="28"/>
      <c r="J878" s="27"/>
      <c r="K878" s="28"/>
      <c r="L878" s="27"/>
      <c r="M878" s="28"/>
      <c r="N878" s="27"/>
      <c r="O878" s="28"/>
      <c r="P878" s="27"/>
      <c r="Q878" s="28"/>
      <c r="R878" s="27"/>
      <c r="S878" s="28"/>
      <c r="T878" s="28"/>
      <c r="U878" s="27"/>
      <c r="V878" s="28"/>
      <c r="W878" s="27"/>
      <c r="X878" s="28"/>
      <c r="Y878" s="27"/>
      <c r="Z878" s="27"/>
      <c r="AA878" s="27"/>
      <c r="AB878" s="27"/>
      <c r="AC878" s="29"/>
      <c r="AD878" s="31" t="s">
        <v>905</v>
      </c>
      <c r="AE878" s="31" t="s">
        <v>427</v>
      </c>
      <c r="AF878" s="26"/>
      <c r="AG878" s="30">
        <f>SUM(F878,H878,J878,L878,N878,P878,R878,U878,W878,Y878,Z878,AA878,AB878)</f>
        <v>0</v>
      </c>
      <c r="AH878" s="30">
        <f t="shared" si="52"/>
        <v>0</v>
      </c>
      <c r="AI878" s="28">
        <f>SUM(G878,I878,K878,M878,O878,Q878,S878,T878,V878,X878)</f>
        <v>0</v>
      </c>
      <c r="AJ878" s="39">
        <f t="shared" si="53"/>
        <v>0</v>
      </c>
      <c r="AK878" s="40">
        <f>YEAR(C878)-YEAR(B878)+1</f>
        <v>1</v>
      </c>
      <c r="AL878" s="40">
        <f t="shared" si="54"/>
        <v>0.3</v>
      </c>
      <c r="AM878" s="39">
        <f>AF878+AH878+AJ878+AL878+AC878</f>
        <v>0.3</v>
      </c>
      <c r="AN878" s="37">
        <f t="shared" si="55"/>
        <v>0.3</v>
      </c>
      <c r="AO878" s="33"/>
    </row>
    <row r="879" spans="1:41" s="8" customFormat="1" ht="15.75" x14ac:dyDescent="0.25">
      <c r="A879" s="23">
        <v>341498</v>
      </c>
      <c r="B879" s="24">
        <v>44982</v>
      </c>
      <c r="C879" s="24">
        <v>45291</v>
      </c>
      <c r="D879" s="25" t="s">
        <v>914</v>
      </c>
      <c r="F879" s="27"/>
      <c r="G879" s="28"/>
      <c r="H879" s="27"/>
      <c r="I879" s="28"/>
      <c r="J879" s="27"/>
      <c r="K879" s="28"/>
      <c r="L879" s="27"/>
      <c r="M879" s="28"/>
      <c r="N879" s="27"/>
      <c r="O879" s="28"/>
      <c r="P879" s="27"/>
      <c r="Q879" s="28"/>
      <c r="R879" s="27"/>
      <c r="S879" s="28"/>
      <c r="T879" s="28"/>
      <c r="U879" s="27"/>
      <c r="V879" s="28"/>
      <c r="W879" s="27"/>
      <c r="X879" s="28"/>
      <c r="Y879" s="27"/>
      <c r="Z879" s="27"/>
      <c r="AA879" s="27"/>
      <c r="AB879" s="27"/>
      <c r="AC879" s="29"/>
      <c r="AD879" s="31" t="s">
        <v>913</v>
      </c>
      <c r="AE879" s="31" t="s">
        <v>636</v>
      </c>
      <c r="AF879" s="26"/>
      <c r="AG879" s="30">
        <f>SUM(F879,H879,J879,L879,N879,P879,R879,U879,W879,Y879,Z879,AA879,AB879)</f>
        <v>0</v>
      </c>
      <c r="AH879" s="30">
        <f t="shared" si="52"/>
        <v>0</v>
      </c>
      <c r="AI879" s="28">
        <f>SUM(G879,I879,K879,M879,O879,Q879,S879,T879,V879,X879)</f>
        <v>0</v>
      </c>
      <c r="AJ879" s="39">
        <f t="shared" si="53"/>
        <v>0</v>
      </c>
      <c r="AK879" s="40">
        <f>YEAR(C879)-YEAR(B879)+1</f>
        <v>1</v>
      </c>
      <c r="AL879" s="40">
        <f t="shared" si="54"/>
        <v>0.3</v>
      </c>
      <c r="AM879" s="39">
        <f>AF879+AH879+AJ879+AL879+AC879</f>
        <v>0.3</v>
      </c>
      <c r="AN879" s="37">
        <f t="shared" si="55"/>
        <v>0.3</v>
      </c>
      <c r="AO879" s="33"/>
    </row>
    <row r="880" spans="1:41" s="8" customFormat="1" ht="15.75" x14ac:dyDescent="0.25">
      <c r="A880" s="23">
        <v>339476</v>
      </c>
      <c r="B880" s="24">
        <v>44929</v>
      </c>
      <c r="C880" s="24">
        <v>45291</v>
      </c>
      <c r="D880" s="25" t="s">
        <v>925</v>
      </c>
      <c r="F880" s="27"/>
      <c r="G880" s="28"/>
      <c r="H880" s="27"/>
      <c r="I880" s="28"/>
      <c r="J880" s="27"/>
      <c r="K880" s="28"/>
      <c r="L880" s="27"/>
      <c r="M880" s="28"/>
      <c r="N880" s="27"/>
      <c r="O880" s="28"/>
      <c r="P880" s="27"/>
      <c r="Q880" s="28"/>
      <c r="R880" s="27"/>
      <c r="S880" s="28"/>
      <c r="T880" s="28"/>
      <c r="U880" s="27"/>
      <c r="V880" s="28"/>
      <c r="W880" s="27"/>
      <c r="X880" s="28"/>
      <c r="Y880" s="27"/>
      <c r="Z880" s="27"/>
      <c r="AA880" s="27"/>
      <c r="AB880" s="27"/>
      <c r="AC880" s="29"/>
      <c r="AD880" s="31" t="s">
        <v>922</v>
      </c>
      <c r="AE880" s="31" t="s">
        <v>130</v>
      </c>
      <c r="AF880" s="26"/>
      <c r="AG880" s="30">
        <f>SUM(F880,H880,J880,L880,N880,P880,R880,U880,W880,Y880,Z880,AA880,AB880)</f>
        <v>0</v>
      </c>
      <c r="AH880" s="30">
        <f t="shared" si="52"/>
        <v>0</v>
      </c>
      <c r="AI880" s="28">
        <f>SUM(G880,I880,K880,M880,O880,Q880,S880,T880,V880,X880)</f>
        <v>0</v>
      </c>
      <c r="AJ880" s="39">
        <f t="shared" si="53"/>
        <v>0</v>
      </c>
      <c r="AK880" s="40">
        <f>YEAR(C880)-YEAR(B880)+1</f>
        <v>1</v>
      </c>
      <c r="AL880" s="40">
        <f t="shared" si="54"/>
        <v>0.3</v>
      </c>
      <c r="AM880" s="39">
        <f>AF880+AH880+AJ880+AL880+AC880</f>
        <v>0.3</v>
      </c>
      <c r="AN880" s="37">
        <f t="shared" si="55"/>
        <v>0.3</v>
      </c>
      <c r="AO880" s="33"/>
    </row>
    <row r="881" spans="1:41" s="8" customFormat="1" ht="15.75" x14ac:dyDescent="0.25">
      <c r="A881" s="23">
        <v>339685</v>
      </c>
      <c r="B881" s="24">
        <v>44938</v>
      </c>
      <c r="C881" s="24">
        <v>45291</v>
      </c>
      <c r="D881" s="25" t="s">
        <v>964</v>
      </c>
      <c r="F881" s="27"/>
      <c r="G881" s="28"/>
      <c r="H881" s="27"/>
      <c r="I881" s="28"/>
      <c r="J881" s="27"/>
      <c r="K881" s="28"/>
      <c r="L881" s="27"/>
      <c r="M881" s="28"/>
      <c r="N881" s="27"/>
      <c r="O881" s="28"/>
      <c r="P881" s="27"/>
      <c r="Q881" s="28"/>
      <c r="R881" s="27"/>
      <c r="S881" s="28"/>
      <c r="T881" s="28"/>
      <c r="U881" s="27"/>
      <c r="V881" s="28"/>
      <c r="W881" s="27"/>
      <c r="X881" s="28"/>
      <c r="Y881" s="27"/>
      <c r="Z881" s="27"/>
      <c r="AA881" s="27"/>
      <c r="AB881" s="27"/>
      <c r="AC881" s="29"/>
      <c r="AD881" s="31" t="s">
        <v>963</v>
      </c>
      <c r="AE881" s="31" t="s">
        <v>136</v>
      </c>
      <c r="AF881" s="26"/>
      <c r="AG881" s="30">
        <f>SUM(F881,H881,J881,L881,N881,P881,R881,U881,W881,Y881,Z881,AA881,AB881)</f>
        <v>0</v>
      </c>
      <c r="AH881" s="30">
        <f t="shared" si="52"/>
        <v>0</v>
      </c>
      <c r="AI881" s="28">
        <f>SUM(G881,I881,K881,M881,O881,Q881,S881,T881,V881,X881)</f>
        <v>0</v>
      </c>
      <c r="AJ881" s="39">
        <f t="shared" si="53"/>
        <v>0</v>
      </c>
      <c r="AK881" s="40">
        <f>YEAR(C881)-YEAR(B881)+1</f>
        <v>1</v>
      </c>
      <c r="AL881" s="40">
        <f t="shared" si="54"/>
        <v>0.3</v>
      </c>
      <c r="AM881" s="39">
        <f>AF881+AH881+AJ881+AL881+AC881</f>
        <v>0.3</v>
      </c>
      <c r="AN881" s="37">
        <f t="shared" si="55"/>
        <v>0.3</v>
      </c>
      <c r="AO881" s="33"/>
    </row>
    <row r="882" spans="1:41" s="8" customFormat="1" ht="15.75" x14ac:dyDescent="0.25">
      <c r="A882" s="23">
        <v>344668</v>
      </c>
      <c r="B882" s="24">
        <v>45029</v>
      </c>
      <c r="C882" s="24">
        <v>45291</v>
      </c>
      <c r="D882" s="25" t="s">
        <v>968</v>
      </c>
      <c r="F882" s="27"/>
      <c r="G882" s="28"/>
      <c r="H882" s="27"/>
      <c r="I882" s="28"/>
      <c r="J882" s="27"/>
      <c r="K882" s="28"/>
      <c r="L882" s="27"/>
      <c r="M882" s="28"/>
      <c r="N882" s="27"/>
      <c r="O882" s="28"/>
      <c r="P882" s="27"/>
      <c r="Q882" s="28"/>
      <c r="R882" s="27"/>
      <c r="S882" s="28"/>
      <c r="T882" s="28"/>
      <c r="U882" s="27"/>
      <c r="V882" s="28"/>
      <c r="W882" s="27"/>
      <c r="X882" s="28"/>
      <c r="Y882" s="27"/>
      <c r="Z882" s="27"/>
      <c r="AA882" s="27"/>
      <c r="AB882" s="27"/>
      <c r="AC882" s="29"/>
      <c r="AD882" s="31" t="s">
        <v>966</v>
      </c>
      <c r="AE882" s="31" t="s">
        <v>21</v>
      </c>
      <c r="AF882" s="26"/>
      <c r="AG882" s="30">
        <f>SUM(F882,H882,J882,L882,N882,P882,R882,U882,W882,Y882,Z882,AA882,AB882)</f>
        <v>0</v>
      </c>
      <c r="AH882" s="30">
        <f t="shared" si="52"/>
        <v>0</v>
      </c>
      <c r="AI882" s="28">
        <f>SUM(G882,I882,K882,M882,O882,Q882,S882,T882,V882,X882)</f>
        <v>0</v>
      </c>
      <c r="AJ882" s="39">
        <f t="shared" si="53"/>
        <v>0</v>
      </c>
      <c r="AK882" s="40">
        <f>YEAR(C882)-YEAR(B882)+1</f>
        <v>1</v>
      </c>
      <c r="AL882" s="40">
        <f t="shared" si="54"/>
        <v>0.3</v>
      </c>
      <c r="AM882" s="39">
        <f>AF882+AH882+AJ882+AL882+AC882</f>
        <v>0.3</v>
      </c>
      <c r="AN882" s="37">
        <f t="shared" si="55"/>
        <v>0.3</v>
      </c>
      <c r="AO882" s="33"/>
    </row>
    <row r="883" spans="1:41" s="8" customFormat="1" ht="15.75" x14ac:dyDescent="0.25">
      <c r="A883" s="23">
        <v>344276</v>
      </c>
      <c r="B883" s="24">
        <v>45022</v>
      </c>
      <c r="C883" s="24">
        <v>45291</v>
      </c>
      <c r="D883" s="25" t="s">
        <v>970</v>
      </c>
      <c r="F883" s="27"/>
      <c r="G883" s="28"/>
      <c r="H883" s="27"/>
      <c r="I883" s="28"/>
      <c r="J883" s="27"/>
      <c r="K883" s="28"/>
      <c r="L883" s="27"/>
      <c r="M883" s="28"/>
      <c r="N883" s="27"/>
      <c r="O883" s="28"/>
      <c r="P883" s="27"/>
      <c r="Q883" s="28"/>
      <c r="R883" s="27"/>
      <c r="S883" s="28"/>
      <c r="T883" s="28"/>
      <c r="U883" s="27"/>
      <c r="V883" s="28"/>
      <c r="W883" s="27"/>
      <c r="X883" s="28"/>
      <c r="Y883" s="27"/>
      <c r="Z883" s="27"/>
      <c r="AA883" s="27"/>
      <c r="AB883" s="27"/>
      <c r="AC883" s="29"/>
      <c r="AD883" s="31" t="s">
        <v>969</v>
      </c>
      <c r="AE883" s="31" t="s">
        <v>615</v>
      </c>
      <c r="AF883" s="26"/>
      <c r="AG883" s="30">
        <f>SUM(F883,H883,J883,L883,N883,P883,R883,U883,W883,Y883,Z883,AA883,AB883)</f>
        <v>0</v>
      </c>
      <c r="AH883" s="30">
        <f t="shared" si="52"/>
        <v>0</v>
      </c>
      <c r="AI883" s="28">
        <f>SUM(G883,I883,K883,M883,O883,Q883,S883,T883,V883,X883)</f>
        <v>0</v>
      </c>
      <c r="AJ883" s="39">
        <f t="shared" si="53"/>
        <v>0</v>
      </c>
      <c r="AK883" s="40">
        <f>YEAR(C883)-YEAR(B883)+1</f>
        <v>1</v>
      </c>
      <c r="AL883" s="40">
        <f t="shared" si="54"/>
        <v>0.3</v>
      </c>
      <c r="AM883" s="39">
        <f>AF883+AH883+AJ883+AL883+AC883</f>
        <v>0.3</v>
      </c>
      <c r="AN883" s="37">
        <f t="shared" si="55"/>
        <v>0.3</v>
      </c>
      <c r="AO883" s="33"/>
    </row>
    <row r="884" spans="1:41" s="8" customFormat="1" ht="15.75" x14ac:dyDescent="0.25">
      <c r="A884" s="23">
        <v>339615</v>
      </c>
      <c r="B884" s="24">
        <v>44933</v>
      </c>
      <c r="C884" s="24">
        <v>45291</v>
      </c>
      <c r="D884" s="25" t="s">
        <v>979</v>
      </c>
      <c r="F884" s="27"/>
      <c r="G884" s="28"/>
      <c r="H884" s="27"/>
      <c r="I884" s="28"/>
      <c r="J884" s="27"/>
      <c r="K884" s="28"/>
      <c r="L884" s="27"/>
      <c r="M884" s="28"/>
      <c r="N884" s="27"/>
      <c r="O884" s="28"/>
      <c r="P884" s="27"/>
      <c r="Q884" s="28"/>
      <c r="R884" s="27"/>
      <c r="S884" s="28"/>
      <c r="T884" s="28"/>
      <c r="U884" s="27"/>
      <c r="V884" s="28"/>
      <c r="W884" s="27"/>
      <c r="X884" s="28"/>
      <c r="Y884" s="27"/>
      <c r="Z884" s="27"/>
      <c r="AA884" s="27"/>
      <c r="AB884" s="27"/>
      <c r="AC884" s="29"/>
      <c r="AD884" s="31" t="s">
        <v>976</v>
      </c>
      <c r="AE884" s="31" t="s">
        <v>978</v>
      </c>
      <c r="AF884" s="26"/>
      <c r="AG884" s="30">
        <f>SUM(F884,H884,J884,L884,N884,P884,R884,U884,W884,Y884,Z884,AA884,AB884)</f>
        <v>0</v>
      </c>
      <c r="AH884" s="30">
        <f t="shared" si="52"/>
        <v>0</v>
      </c>
      <c r="AI884" s="28">
        <f>SUM(G884,I884,K884,M884,O884,Q884,S884,T884,V884,X884)</f>
        <v>0</v>
      </c>
      <c r="AJ884" s="39">
        <f t="shared" si="53"/>
        <v>0</v>
      </c>
      <c r="AK884" s="40">
        <f>YEAR(C884)-YEAR(B884)+1</f>
        <v>1</v>
      </c>
      <c r="AL884" s="40">
        <f t="shared" si="54"/>
        <v>0.3</v>
      </c>
      <c r="AM884" s="39">
        <f>AF884+AH884+AJ884+AL884+AC884</f>
        <v>0.3</v>
      </c>
      <c r="AN884" s="37">
        <f t="shared" si="55"/>
        <v>0.3</v>
      </c>
      <c r="AO884" s="33"/>
    </row>
    <row r="885" spans="1:41" s="8" customFormat="1" ht="15.75" x14ac:dyDescent="0.25">
      <c r="A885" s="23">
        <v>339952</v>
      </c>
      <c r="B885" s="24">
        <v>44945</v>
      </c>
      <c r="C885" s="24">
        <v>45291</v>
      </c>
      <c r="D885" s="25" t="s">
        <v>982</v>
      </c>
      <c r="F885" s="27"/>
      <c r="G885" s="28"/>
      <c r="H885" s="27"/>
      <c r="I885" s="28"/>
      <c r="J885" s="27"/>
      <c r="K885" s="28"/>
      <c r="L885" s="27"/>
      <c r="M885" s="28"/>
      <c r="N885" s="27"/>
      <c r="O885" s="28"/>
      <c r="P885" s="27"/>
      <c r="Q885" s="28"/>
      <c r="R885" s="27"/>
      <c r="S885" s="28"/>
      <c r="T885" s="28"/>
      <c r="U885" s="27"/>
      <c r="V885" s="28"/>
      <c r="W885" s="27"/>
      <c r="X885" s="28"/>
      <c r="Y885" s="27"/>
      <c r="Z885" s="27"/>
      <c r="AA885" s="27"/>
      <c r="AB885" s="27"/>
      <c r="AC885" s="29"/>
      <c r="AD885" s="31" t="s">
        <v>980</v>
      </c>
      <c r="AE885" s="31" t="s">
        <v>981</v>
      </c>
      <c r="AF885" s="26"/>
      <c r="AG885" s="30">
        <f>SUM(F885,H885,J885,L885,N885,P885,R885,U885,W885,Y885,Z885,AA885,AB885)</f>
        <v>0</v>
      </c>
      <c r="AH885" s="30">
        <f t="shared" si="52"/>
        <v>0</v>
      </c>
      <c r="AI885" s="28">
        <f>SUM(G885,I885,K885,M885,O885,Q885,S885,T885,V885,X885)</f>
        <v>0</v>
      </c>
      <c r="AJ885" s="39">
        <f t="shared" si="53"/>
        <v>0</v>
      </c>
      <c r="AK885" s="40">
        <f>YEAR(C885)-YEAR(B885)+1</f>
        <v>1</v>
      </c>
      <c r="AL885" s="40">
        <f t="shared" si="54"/>
        <v>0.3</v>
      </c>
      <c r="AM885" s="39">
        <f>AF885+AH885+AJ885+AL885+AC885</f>
        <v>0.3</v>
      </c>
      <c r="AN885" s="37">
        <f t="shared" si="55"/>
        <v>0.3</v>
      </c>
      <c r="AO885" s="33"/>
    </row>
    <row r="886" spans="1:41" s="8" customFormat="1" ht="15.75" x14ac:dyDescent="0.25">
      <c r="A886" s="23">
        <v>357186</v>
      </c>
      <c r="B886" s="24">
        <v>45212</v>
      </c>
      <c r="C886" s="24">
        <v>45291</v>
      </c>
      <c r="D886" s="25" t="s">
        <v>1022</v>
      </c>
      <c r="F886" s="27"/>
      <c r="G886" s="28"/>
      <c r="H886" s="27"/>
      <c r="I886" s="28"/>
      <c r="J886" s="27"/>
      <c r="K886" s="28"/>
      <c r="L886" s="27"/>
      <c r="M886" s="28"/>
      <c r="N886" s="27"/>
      <c r="O886" s="28"/>
      <c r="P886" s="27"/>
      <c r="Q886" s="28"/>
      <c r="R886" s="27"/>
      <c r="S886" s="28"/>
      <c r="T886" s="28"/>
      <c r="U886" s="27"/>
      <c r="V886" s="28"/>
      <c r="W886" s="27"/>
      <c r="X886" s="28"/>
      <c r="Y886" s="27"/>
      <c r="Z886" s="27"/>
      <c r="AA886" s="27"/>
      <c r="AB886" s="27"/>
      <c r="AC886" s="29"/>
      <c r="AD886" s="31" t="s">
        <v>1020</v>
      </c>
      <c r="AE886" s="31" t="s">
        <v>1021</v>
      </c>
      <c r="AF886" s="26"/>
      <c r="AG886" s="30">
        <f>SUM(F886,H886,J886,L886,N886,P886,R886,U886,W886,Y886,Z886,AA886,AB886)</f>
        <v>0</v>
      </c>
      <c r="AH886" s="30">
        <f t="shared" si="52"/>
        <v>0</v>
      </c>
      <c r="AI886" s="28">
        <f>SUM(G886,I886,K886,M886,O886,Q886,S886,T886,V886,X886)</f>
        <v>0</v>
      </c>
      <c r="AJ886" s="39">
        <f t="shared" si="53"/>
        <v>0</v>
      </c>
      <c r="AK886" s="40">
        <f>YEAR(C886)-YEAR(B886)+1</f>
        <v>1</v>
      </c>
      <c r="AL886" s="40">
        <f t="shared" si="54"/>
        <v>0.3</v>
      </c>
      <c r="AM886" s="39">
        <f>AF886+AH886+AJ886+AL886+AC886</f>
        <v>0.3</v>
      </c>
      <c r="AN886" s="37">
        <f t="shared" si="55"/>
        <v>0.3</v>
      </c>
      <c r="AO886" s="33"/>
    </row>
    <row r="887" spans="1:41" s="8" customFormat="1" ht="15.75" x14ac:dyDescent="0.25">
      <c r="A887" s="23">
        <v>355665</v>
      </c>
      <c r="B887" s="24">
        <v>45188</v>
      </c>
      <c r="C887" s="24">
        <v>45291</v>
      </c>
      <c r="D887" s="25" t="s">
        <v>1030</v>
      </c>
      <c r="F887" s="27"/>
      <c r="G887" s="28"/>
      <c r="H887" s="27"/>
      <c r="I887" s="28"/>
      <c r="J887" s="27"/>
      <c r="K887" s="28"/>
      <c r="L887" s="27"/>
      <c r="M887" s="28"/>
      <c r="N887" s="27"/>
      <c r="O887" s="28"/>
      <c r="P887" s="27"/>
      <c r="Q887" s="28"/>
      <c r="R887" s="27"/>
      <c r="S887" s="28"/>
      <c r="T887" s="28"/>
      <c r="U887" s="27"/>
      <c r="V887" s="28"/>
      <c r="W887" s="27"/>
      <c r="X887" s="28"/>
      <c r="Y887" s="27"/>
      <c r="Z887" s="27"/>
      <c r="AA887" s="27"/>
      <c r="AB887" s="27"/>
      <c r="AC887" s="29"/>
      <c r="AD887" s="31" t="s">
        <v>1028</v>
      </c>
      <c r="AE887" s="31" t="s">
        <v>27</v>
      </c>
      <c r="AF887" s="26"/>
      <c r="AG887" s="30">
        <f>SUM(F887,H887,J887,L887,N887,P887,R887,U887,W887,Y887,Z887,AA887,AB887)</f>
        <v>0</v>
      </c>
      <c r="AH887" s="30">
        <f t="shared" si="52"/>
        <v>0</v>
      </c>
      <c r="AI887" s="28">
        <f>SUM(G887,I887,K887,M887,O887,Q887,S887,T887,V887,X887)</f>
        <v>0</v>
      </c>
      <c r="AJ887" s="39">
        <f t="shared" si="53"/>
        <v>0</v>
      </c>
      <c r="AK887" s="40">
        <f>YEAR(C887)-YEAR(B887)+1</f>
        <v>1</v>
      </c>
      <c r="AL887" s="40">
        <f t="shared" si="54"/>
        <v>0.3</v>
      </c>
      <c r="AM887" s="39">
        <f>AF887+AH887+AJ887+AL887+AC887</f>
        <v>0.3</v>
      </c>
      <c r="AN887" s="37">
        <f t="shared" si="55"/>
        <v>0.3</v>
      </c>
      <c r="AO887" s="33"/>
    </row>
    <row r="888" spans="1:41" s="8" customFormat="1" ht="15.75" x14ac:dyDescent="0.25">
      <c r="A888" s="23">
        <v>357188</v>
      </c>
      <c r="B888" s="24">
        <v>45212</v>
      </c>
      <c r="C888" s="24">
        <v>45291</v>
      </c>
      <c r="D888" s="25" t="s">
        <v>1033</v>
      </c>
      <c r="F888" s="27"/>
      <c r="G888" s="28"/>
      <c r="H888" s="27"/>
      <c r="I888" s="28"/>
      <c r="J888" s="27"/>
      <c r="K888" s="28"/>
      <c r="L888" s="27"/>
      <c r="M888" s="28"/>
      <c r="N888" s="27"/>
      <c r="O888" s="28"/>
      <c r="P888" s="27"/>
      <c r="Q888" s="28"/>
      <c r="R888" s="27"/>
      <c r="S888" s="28"/>
      <c r="T888" s="28"/>
      <c r="U888" s="27"/>
      <c r="V888" s="28"/>
      <c r="W888" s="27"/>
      <c r="X888" s="28"/>
      <c r="Y888" s="27"/>
      <c r="Z888" s="27"/>
      <c r="AA888" s="27"/>
      <c r="AB888" s="27"/>
      <c r="AC888" s="29"/>
      <c r="AD888" s="31" t="s">
        <v>1031</v>
      </c>
      <c r="AE888" s="31" t="s">
        <v>1032</v>
      </c>
      <c r="AF888" s="26"/>
      <c r="AG888" s="30">
        <f>SUM(F888,H888,J888,L888,N888,P888,R888,U888,W888,Y888,Z888,AA888,AB888)</f>
        <v>0</v>
      </c>
      <c r="AH888" s="30">
        <f t="shared" si="52"/>
        <v>0</v>
      </c>
      <c r="AI888" s="28">
        <f>SUM(G888,I888,K888,M888,O888,Q888,S888,T888,V888,X888)</f>
        <v>0</v>
      </c>
      <c r="AJ888" s="39">
        <f t="shared" si="53"/>
        <v>0</v>
      </c>
      <c r="AK888" s="40">
        <f>YEAR(C888)-YEAR(B888)+1</f>
        <v>1</v>
      </c>
      <c r="AL888" s="40">
        <f t="shared" si="54"/>
        <v>0.3</v>
      </c>
      <c r="AM888" s="39">
        <f>AF888+AH888+AJ888+AL888+AC888</f>
        <v>0.3</v>
      </c>
      <c r="AN888" s="37">
        <f t="shared" si="55"/>
        <v>0.3</v>
      </c>
      <c r="AO888" s="33"/>
    </row>
    <row r="889" spans="1:41" s="8" customFormat="1" ht="15.75" x14ac:dyDescent="0.25">
      <c r="A889" s="23">
        <v>202608</v>
      </c>
      <c r="B889" s="24">
        <v>45078</v>
      </c>
      <c r="C889" s="24">
        <v>45291</v>
      </c>
      <c r="D889" s="25" t="s">
        <v>1040</v>
      </c>
      <c r="F889" s="27"/>
      <c r="G889" s="28"/>
      <c r="H889" s="27"/>
      <c r="I889" s="28"/>
      <c r="J889" s="27"/>
      <c r="K889" s="28"/>
      <c r="L889" s="27"/>
      <c r="M889" s="28"/>
      <c r="N889" s="27"/>
      <c r="O889" s="28"/>
      <c r="P889" s="27"/>
      <c r="Q889" s="28"/>
      <c r="R889" s="27"/>
      <c r="S889" s="28"/>
      <c r="T889" s="28"/>
      <c r="U889" s="27"/>
      <c r="V889" s="28"/>
      <c r="W889" s="27"/>
      <c r="X889" s="28"/>
      <c r="Y889" s="27"/>
      <c r="Z889" s="27"/>
      <c r="AA889" s="27"/>
      <c r="AB889" s="27"/>
      <c r="AC889" s="29"/>
      <c r="AD889" s="31" t="s">
        <v>1038</v>
      </c>
      <c r="AE889" s="31" t="s">
        <v>1039</v>
      </c>
      <c r="AF889" s="26"/>
      <c r="AG889" s="30">
        <f>SUM(F889,H889,J889,L889,N889,P889,R889,U889,W889,Y889,Z889,AA889,AB889)</f>
        <v>0</v>
      </c>
      <c r="AH889" s="30">
        <f t="shared" si="52"/>
        <v>0</v>
      </c>
      <c r="AI889" s="28">
        <f>SUM(G889,I889,K889,M889,O889,Q889,S889,T889,V889,X889)</f>
        <v>0</v>
      </c>
      <c r="AJ889" s="39">
        <f t="shared" si="53"/>
        <v>0</v>
      </c>
      <c r="AK889" s="40">
        <f>YEAR(C889)-YEAR(B889)+1</f>
        <v>1</v>
      </c>
      <c r="AL889" s="40">
        <f t="shared" si="54"/>
        <v>0.3</v>
      </c>
      <c r="AM889" s="39">
        <f>AF889+AH889+AJ889+AL889+AC889</f>
        <v>0.3</v>
      </c>
      <c r="AN889" s="37">
        <f t="shared" si="55"/>
        <v>0.3</v>
      </c>
      <c r="AO889" s="33"/>
    </row>
    <row r="890" spans="1:41" s="8" customFormat="1" ht="15.75" x14ac:dyDescent="0.25">
      <c r="A890" s="23">
        <v>356258</v>
      </c>
      <c r="B890" s="24">
        <v>45197</v>
      </c>
      <c r="C890" s="24">
        <v>45291</v>
      </c>
      <c r="D890" s="25" t="s">
        <v>1053</v>
      </c>
      <c r="F890" s="27"/>
      <c r="G890" s="28"/>
      <c r="H890" s="27"/>
      <c r="I890" s="28"/>
      <c r="J890" s="27"/>
      <c r="K890" s="28"/>
      <c r="L890" s="27"/>
      <c r="M890" s="28"/>
      <c r="N890" s="27"/>
      <c r="O890" s="28"/>
      <c r="P890" s="27"/>
      <c r="Q890" s="28"/>
      <c r="R890" s="27"/>
      <c r="S890" s="28"/>
      <c r="T890" s="28"/>
      <c r="U890" s="27"/>
      <c r="V890" s="28"/>
      <c r="W890" s="27"/>
      <c r="X890" s="28"/>
      <c r="Y890" s="27"/>
      <c r="Z890" s="27"/>
      <c r="AA890" s="27"/>
      <c r="AB890" s="27"/>
      <c r="AC890" s="29"/>
      <c r="AD890" s="31" t="s">
        <v>1051</v>
      </c>
      <c r="AE890" s="31" t="s">
        <v>481</v>
      </c>
      <c r="AF890" s="26"/>
      <c r="AG890" s="30">
        <f>SUM(F890,H890,J890,L890,N890,P890,R890,U890,W890,Y890,Z890,AA890,AB890)</f>
        <v>0</v>
      </c>
      <c r="AH890" s="30">
        <f t="shared" si="52"/>
        <v>0</v>
      </c>
      <c r="AI890" s="28">
        <f>SUM(G890,I890,K890,M890,O890,Q890,S890,T890,V890,X890)</f>
        <v>0</v>
      </c>
      <c r="AJ890" s="39">
        <f t="shared" si="53"/>
        <v>0</v>
      </c>
      <c r="AK890" s="40">
        <f>YEAR(C890)-YEAR(B890)+1</f>
        <v>1</v>
      </c>
      <c r="AL890" s="40">
        <f t="shared" si="54"/>
        <v>0.3</v>
      </c>
      <c r="AM890" s="39">
        <f>AF890+AH890+AJ890+AL890+AC890</f>
        <v>0.3</v>
      </c>
      <c r="AN890" s="37">
        <f t="shared" si="55"/>
        <v>0.3</v>
      </c>
      <c r="AO890" s="33"/>
    </row>
    <row r="891" spans="1:41" s="8" customFormat="1" ht="15.75" x14ac:dyDescent="0.25">
      <c r="A891" s="23">
        <v>344281</v>
      </c>
      <c r="B891" s="24">
        <v>45022</v>
      </c>
      <c r="C891" s="24">
        <v>45291</v>
      </c>
      <c r="D891" s="25" t="s">
        <v>1087</v>
      </c>
      <c r="F891" s="27"/>
      <c r="G891" s="28"/>
      <c r="H891" s="27"/>
      <c r="I891" s="28"/>
      <c r="J891" s="27"/>
      <c r="K891" s="28"/>
      <c r="L891" s="27"/>
      <c r="M891" s="28"/>
      <c r="N891" s="27"/>
      <c r="O891" s="28"/>
      <c r="P891" s="27"/>
      <c r="Q891" s="28"/>
      <c r="R891" s="27"/>
      <c r="S891" s="28"/>
      <c r="T891" s="28"/>
      <c r="U891" s="27"/>
      <c r="V891" s="28"/>
      <c r="W891" s="27"/>
      <c r="X891" s="28"/>
      <c r="Y891" s="27"/>
      <c r="Z891" s="27"/>
      <c r="AA891" s="27"/>
      <c r="AB891" s="27"/>
      <c r="AC891" s="29"/>
      <c r="AD891" s="31" t="s">
        <v>1086</v>
      </c>
      <c r="AE891" s="31" t="s">
        <v>15</v>
      </c>
      <c r="AF891" s="26"/>
      <c r="AG891" s="30">
        <f>SUM(F891,H891,J891,L891,N891,P891,R891,U891,W891,Y891,Z891,AA891,AB891)</f>
        <v>0</v>
      </c>
      <c r="AH891" s="30">
        <f t="shared" si="52"/>
        <v>0</v>
      </c>
      <c r="AI891" s="28">
        <f>SUM(G891,I891,K891,M891,O891,Q891,S891,T891,V891,X891)</f>
        <v>0</v>
      </c>
      <c r="AJ891" s="39">
        <f t="shared" si="53"/>
        <v>0</v>
      </c>
      <c r="AK891" s="40">
        <f>YEAR(C891)-YEAR(B891)+1</f>
        <v>1</v>
      </c>
      <c r="AL891" s="40">
        <f t="shared" si="54"/>
        <v>0.3</v>
      </c>
      <c r="AM891" s="39">
        <f>AF891+AH891+AJ891+AL891+AC891</f>
        <v>0.3</v>
      </c>
      <c r="AN891" s="37">
        <f t="shared" si="55"/>
        <v>0.3</v>
      </c>
      <c r="AO891" s="33"/>
    </row>
    <row r="892" spans="1:41" s="8" customFormat="1" ht="15.75" x14ac:dyDescent="0.25">
      <c r="A892" s="23">
        <v>339566</v>
      </c>
      <c r="B892" s="24">
        <v>44931</v>
      </c>
      <c r="C892" s="24">
        <v>45291</v>
      </c>
      <c r="D892" s="25" t="s">
        <v>1100</v>
      </c>
      <c r="F892" s="27"/>
      <c r="G892" s="28"/>
      <c r="H892" s="27"/>
      <c r="I892" s="28"/>
      <c r="J892" s="27"/>
      <c r="K892" s="28"/>
      <c r="L892" s="27"/>
      <c r="M892" s="28"/>
      <c r="N892" s="27"/>
      <c r="O892" s="28"/>
      <c r="P892" s="27"/>
      <c r="Q892" s="28"/>
      <c r="R892" s="27"/>
      <c r="S892" s="28"/>
      <c r="T892" s="28"/>
      <c r="U892" s="27"/>
      <c r="V892" s="28"/>
      <c r="W892" s="27"/>
      <c r="X892" s="28"/>
      <c r="Y892" s="27"/>
      <c r="Z892" s="27"/>
      <c r="AA892" s="27"/>
      <c r="AB892" s="27"/>
      <c r="AC892" s="29"/>
      <c r="AD892" s="31" t="s">
        <v>27</v>
      </c>
      <c r="AE892" s="31" t="s">
        <v>807</v>
      </c>
      <c r="AF892" s="26"/>
      <c r="AG892" s="30">
        <f>SUM(F892,H892,J892,L892,N892,P892,R892,U892,W892,Y892,Z892,AA892,AB892)</f>
        <v>0</v>
      </c>
      <c r="AH892" s="30">
        <f t="shared" si="52"/>
        <v>0</v>
      </c>
      <c r="AI892" s="28">
        <f>SUM(G892,I892,K892,M892,O892,Q892,S892,T892,V892,X892)</f>
        <v>0</v>
      </c>
      <c r="AJ892" s="39">
        <f t="shared" si="53"/>
        <v>0</v>
      </c>
      <c r="AK892" s="40">
        <f>YEAR(C892)-YEAR(B892)+1</f>
        <v>1</v>
      </c>
      <c r="AL892" s="40">
        <f t="shared" si="54"/>
        <v>0.3</v>
      </c>
      <c r="AM892" s="39">
        <f>AF892+AH892+AJ892+AL892+AC892</f>
        <v>0.3</v>
      </c>
      <c r="AN892" s="37">
        <f t="shared" si="55"/>
        <v>0.3</v>
      </c>
      <c r="AO892" s="33"/>
    </row>
    <row r="893" spans="1:41" s="8" customFormat="1" ht="15.75" x14ac:dyDescent="0.25">
      <c r="A893" s="23">
        <v>346089</v>
      </c>
      <c r="B893" s="24">
        <v>45045</v>
      </c>
      <c r="C893" s="24">
        <v>45291</v>
      </c>
      <c r="D893" s="25" t="s">
        <v>1117</v>
      </c>
      <c r="F893" s="27"/>
      <c r="G893" s="28"/>
      <c r="H893" s="27"/>
      <c r="I893" s="28"/>
      <c r="J893" s="27"/>
      <c r="K893" s="28"/>
      <c r="L893" s="27"/>
      <c r="M893" s="28"/>
      <c r="N893" s="27"/>
      <c r="O893" s="28"/>
      <c r="P893" s="27"/>
      <c r="Q893" s="28"/>
      <c r="R893" s="27"/>
      <c r="S893" s="28"/>
      <c r="T893" s="28"/>
      <c r="U893" s="27"/>
      <c r="V893" s="28"/>
      <c r="W893" s="27"/>
      <c r="X893" s="28"/>
      <c r="Y893" s="27"/>
      <c r="Z893" s="27"/>
      <c r="AA893" s="27"/>
      <c r="AB893" s="27"/>
      <c r="AC893" s="29"/>
      <c r="AD893" s="31" t="s">
        <v>1115</v>
      </c>
      <c r="AE893" s="31" t="s">
        <v>1116</v>
      </c>
      <c r="AF893" s="26"/>
      <c r="AG893" s="30">
        <f>SUM(F893,H893,J893,L893,N893,P893,R893,U893,W893,Y893,Z893,AA893,AB893)</f>
        <v>0</v>
      </c>
      <c r="AH893" s="30">
        <f t="shared" si="52"/>
        <v>0</v>
      </c>
      <c r="AI893" s="28">
        <f>SUM(G893,I893,K893,M893,O893,Q893,S893,T893,V893,X893)</f>
        <v>0</v>
      </c>
      <c r="AJ893" s="39">
        <f t="shared" si="53"/>
        <v>0</v>
      </c>
      <c r="AK893" s="40">
        <f>YEAR(C893)-YEAR(B893)+1</f>
        <v>1</v>
      </c>
      <c r="AL893" s="40">
        <f t="shared" si="54"/>
        <v>0.3</v>
      </c>
      <c r="AM893" s="39">
        <f>AF893+AH893+AJ893+AL893+AC893</f>
        <v>0.3</v>
      </c>
      <c r="AN893" s="37">
        <f t="shared" si="55"/>
        <v>0.3</v>
      </c>
      <c r="AO893" s="33"/>
    </row>
    <row r="894" spans="1:41" s="8" customFormat="1" ht="15.75" x14ac:dyDescent="0.25">
      <c r="A894" s="23">
        <v>343837</v>
      </c>
      <c r="B894" s="24">
        <v>45014</v>
      </c>
      <c r="C894" s="24">
        <v>45291</v>
      </c>
      <c r="D894" s="25" t="s">
        <v>1122</v>
      </c>
      <c r="F894" s="27"/>
      <c r="G894" s="28"/>
      <c r="H894" s="27"/>
      <c r="I894" s="28"/>
      <c r="J894" s="27"/>
      <c r="K894" s="28"/>
      <c r="L894" s="27"/>
      <c r="M894" s="28"/>
      <c r="N894" s="27"/>
      <c r="O894" s="28"/>
      <c r="P894" s="27"/>
      <c r="Q894" s="28"/>
      <c r="R894" s="27"/>
      <c r="S894" s="28"/>
      <c r="T894" s="28"/>
      <c r="U894" s="27"/>
      <c r="V894" s="28"/>
      <c r="W894" s="27"/>
      <c r="X894" s="28"/>
      <c r="Y894" s="27"/>
      <c r="Z894" s="27"/>
      <c r="AA894" s="27"/>
      <c r="AB894" s="27"/>
      <c r="AC894" s="29"/>
      <c r="AD894" s="31" t="s">
        <v>1120</v>
      </c>
      <c r="AE894" s="31" t="s">
        <v>1121</v>
      </c>
      <c r="AF894" s="26"/>
      <c r="AG894" s="30">
        <f>SUM(F894,H894,J894,L894,N894,P894,R894,U894,W894,Y894,Z894,AA894,AB894)</f>
        <v>0</v>
      </c>
      <c r="AH894" s="30">
        <f t="shared" si="52"/>
        <v>0</v>
      </c>
      <c r="AI894" s="28">
        <f>SUM(G894,I894,K894,M894,O894,Q894,S894,T894,V894,X894)</f>
        <v>0</v>
      </c>
      <c r="AJ894" s="39">
        <f t="shared" si="53"/>
        <v>0</v>
      </c>
      <c r="AK894" s="40">
        <f>YEAR(C894)-YEAR(B894)+1</f>
        <v>1</v>
      </c>
      <c r="AL894" s="40">
        <f t="shared" si="54"/>
        <v>0.3</v>
      </c>
      <c r="AM894" s="39">
        <f>AF894+AH894+AJ894+AL894+AC894</f>
        <v>0.3</v>
      </c>
      <c r="AN894" s="37">
        <f t="shared" si="55"/>
        <v>0.3</v>
      </c>
      <c r="AO894" s="33"/>
    </row>
    <row r="895" spans="1:41" s="8" customFormat="1" ht="15.75" x14ac:dyDescent="0.25">
      <c r="A895" s="23">
        <v>356601</v>
      </c>
      <c r="B895" s="24">
        <v>45205</v>
      </c>
      <c r="C895" s="24">
        <v>45291</v>
      </c>
      <c r="D895" s="25" t="s">
        <v>1123</v>
      </c>
      <c r="F895" s="27"/>
      <c r="G895" s="28"/>
      <c r="H895" s="27"/>
      <c r="I895" s="28"/>
      <c r="J895" s="27"/>
      <c r="K895" s="28"/>
      <c r="L895" s="27"/>
      <c r="M895" s="28"/>
      <c r="N895" s="27"/>
      <c r="O895" s="28"/>
      <c r="P895" s="27"/>
      <c r="Q895" s="28"/>
      <c r="R895" s="27"/>
      <c r="S895" s="28"/>
      <c r="T895" s="28"/>
      <c r="U895" s="27"/>
      <c r="V895" s="28"/>
      <c r="W895" s="27"/>
      <c r="X895" s="28"/>
      <c r="Y895" s="27"/>
      <c r="Z895" s="27"/>
      <c r="AA895" s="27"/>
      <c r="AB895" s="27"/>
      <c r="AC895" s="29"/>
      <c r="AD895" s="31" t="s">
        <v>1120</v>
      </c>
      <c r="AE895" s="31" t="s">
        <v>619</v>
      </c>
      <c r="AF895" s="26"/>
      <c r="AG895" s="30">
        <f>SUM(F895,H895,J895,L895,N895,P895,R895,U895,W895,Y895,Z895,AA895,AB895)</f>
        <v>0</v>
      </c>
      <c r="AH895" s="30">
        <f t="shared" si="52"/>
        <v>0</v>
      </c>
      <c r="AI895" s="28">
        <f>SUM(G895,I895,K895,M895,O895,Q895,S895,T895,V895,X895)</f>
        <v>0</v>
      </c>
      <c r="AJ895" s="39">
        <f t="shared" si="53"/>
        <v>0</v>
      </c>
      <c r="AK895" s="40">
        <f>YEAR(C895)-YEAR(B895)+1</f>
        <v>1</v>
      </c>
      <c r="AL895" s="40">
        <f t="shared" si="54"/>
        <v>0.3</v>
      </c>
      <c r="AM895" s="39">
        <f>AF895+AH895+AJ895+AL895+AC895</f>
        <v>0.3</v>
      </c>
      <c r="AN895" s="37">
        <f t="shared" si="55"/>
        <v>0.3</v>
      </c>
      <c r="AO895" s="33"/>
    </row>
    <row r="896" spans="1:41" s="8" customFormat="1" ht="15.75" x14ac:dyDescent="0.25">
      <c r="A896" s="23">
        <v>355474</v>
      </c>
      <c r="B896" s="24">
        <v>45183</v>
      </c>
      <c r="C896" s="24">
        <v>45291</v>
      </c>
      <c r="D896" s="25" t="s">
        <v>1131</v>
      </c>
      <c r="F896" s="27"/>
      <c r="G896" s="28"/>
      <c r="H896" s="27"/>
      <c r="I896" s="28"/>
      <c r="J896" s="27"/>
      <c r="K896" s="28"/>
      <c r="L896" s="27"/>
      <c r="M896" s="28"/>
      <c r="N896" s="27"/>
      <c r="O896" s="28"/>
      <c r="P896" s="27"/>
      <c r="Q896" s="28"/>
      <c r="R896" s="27"/>
      <c r="S896" s="28"/>
      <c r="T896" s="28"/>
      <c r="U896" s="27"/>
      <c r="V896" s="28"/>
      <c r="W896" s="27"/>
      <c r="X896" s="28"/>
      <c r="Y896" s="27"/>
      <c r="Z896" s="27"/>
      <c r="AA896" s="27"/>
      <c r="AB896" s="27"/>
      <c r="AC896" s="29"/>
      <c r="AD896" s="31" t="s">
        <v>1129</v>
      </c>
      <c r="AE896" s="31" t="s">
        <v>1130</v>
      </c>
      <c r="AF896" s="26"/>
      <c r="AG896" s="30">
        <f>SUM(F896,H896,J896,L896,N896,P896,R896,U896,W896,Y896,Z896,AA896,AB896)</f>
        <v>0</v>
      </c>
      <c r="AH896" s="30">
        <f t="shared" si="52"/>
        <v>0</v>
      </c>
      <c r="AI896" s="28">
        <f>SUM(G896,I896,K896,M896,O896,Q896,S896,T896,V896,X896)</f>
        <v>0</v>
      </c>
      <c r="AJ896" s="39">
        <f t="shared" si="53"/>
        <v>0</v>
      </c>
      <c r="AK896" s="40">
        <f>YEAR(C896)-YEAR(B896)+1</f>
        <v>1</v>
      </c>
      <c r="AL896" s="40">
        <f t="shared" si="54"/>
        <v>0.3</v>
      </c>
      <c r="AM896" s="39">
        <f>AF896+AH896+AJ896+AL896+AC896</f>
        <v>0.3</v>
      </c>
      <c r="AN896" s="37">
        <f t="shared" si="55"/>
        <v>0.3</v>
      </c>
      <c r="AO896" s="33"/>
    </row>
    <row r="897" spans="1:41" s="8" customFormat="1" ht="15.75" x14ac:dyDescent="0.25">
      <c r="A897" s="23">
        <v>344244</v>
      </c>
      <c r="B897" s="24">
        <v>45022</v>
      </c>
      <c r="C897" s="24">
        <v>45291</v>
      </c>
      <c r="D897" s="25" t="s">
        <v>1134</v>
      </c>
      <c r="F897" s="27"/>
      <c r="G897" s="28"/>
      <c r="H897" s="27"/>
      <c r="I897" s="28"/>
      <c r="J897" s="27"/>
      <c r="K897" s="28"/>
      <c r="L897" s="27"/>
      <c r="M897" s="28"/>
      <c r="N897" s="27"/>
      <c r="O897" s="28"/>
      <c r="P897" s="27"/>
      <c r="Q897" s="28"/>
      <c r="R897" s="27"/>
      <c r="S897" s="28"/>
      <c r="T897" s="28"/>
      <c r="U897" s="27"/>
      <c r="V897" s="28"/>
      <c r="W897" s="27"/>
      <c r="X897" s="28"/>
      <c r="Y897" s="27"/>
      <c r="Z897" s="27"/>
      <c r="AA897" s="27"/>
      <c r="AB897" s="27"/>
      <c r="AC897" s="29"/>
      <c r="AD897" s="31" t="s">
        <v>1132</v>
      </c>
      <c r="AE897" s="31" t="s">
        <v>1133</v>
      </c>
      <c r="AF897" s="26"/>
      <c r="AG897" s="30">
        <f>SUM(F897,H897,J897,L897,N897,P897,R897,U897,W897,Y897,Z897,AA897,AB897)</f>
        <v>0</v>
      </c>
      <c r="AH897" s="30">
        <f t="shared" si="52"/>
        <v>0</v>
      </c>
      <c r="AI897" s="28">
        <f>SUM(G897,I897,K897,M897,O897,Q897,S897,T897,V897,X897)</f>
        <v>0</v>
      </c>
      <c r="AJ897" s="39">
        <f t="shared" si="53"/>
        <v>0</v>
      </c>
      <c r="AK897" s="40">
        <f>YEAR(C897)-YEAR(B897)+1</f>
        <v>1</v>
      </c>
      <c r="AL897" s="40">
        <f t="shared" si="54"/>
        <v>0.3</v>
      </c>
      <c r="AM897" s="39">
        <f>AF897+AH897+AJ897+AL897+AC897</f>
        <v>0.3</v>
      </c>
      <c r="AN897" s="37">
        <f t="shared" si="55"/>
        <v>0.3</v>
      </c>
      <c r="AO897" s="33"/>
    </row>
    <row r="898" spans="1:41" s="8" customFormat="1" ht="15.75" x14ac:dyDescent="0.25">
      <c r="A898" s="23">
        <v>283459</v>
      </c>
      <c r="B898" s="24">
        <v>44976</v>
      </c>
      <c r="C898" s="24">
        <v>45291</v>
      </c>
      <c r="D898" s="25" t="s">
        <v>1136</v>
      </c>
      <c r="F898" s="27"/>
      <c r="G898" s="28"/>
      <c r="H898" s="27"/>
      <c r="I898" s="28"/>
      <c r="J898" s="27"/>
      <c r="K898" s="28"/>
      <c r="L898" s="27"/>
      <c r="M898" s="28"/>
      <c r="N898" s="27"/>
      <c r="O898" s="28"/>
      <c r="P898" s="27"/>
      <c r="Q898" s="28"/>
      <c r="R898" s="27"/>
      <c r="S898" s="28"/>
      <c r="T898" s="28"/>
      <c r="U898" s="27"/>
      <c r="V898" s="28"/>
      <c r="W898" s="27"/>
      <c r="X898" s="28"/>
      <c r="Y898" s="27"/>
      <c r="Z898" s="27"/>
      <c r="AA898" s="27"/>
      <c r="AB898" s="27"/>
      <c r="AC898" s="29"/>
      <c r="AD898" s="31" t="s">
        <v>1135</v>
      </c>
      <c r="AE898" s="31" t="s">
        <v>44</v>
      </c>
      <c r="AF898" s="26"/>
      <c r="AG898" s="30">
        <f>SUM(F898,H898,J898,L898,N898,P898,R898,U898,W898,Y898,Z898,AA898,AB898)</f>
        <v>0</v>
      </c>
      <c r="AH898" s="30">
        <f t="shared" si="52"/>
        <v>0</v>
      </c>
      <c r="AI898" s="28">
        <f>SUM(G898,I898,K898,M898,O898,Q898,S898,T898,V898,X898)</f>
        <v>0</v>
      </c>
      <c r="AJ898" s="39">
        <f t="shared" si="53"/>
        <v>0</v>
      </c>
      <c r="AK898" s="40">
        <f>YEAR(C898)-YEAR(B898)+1</f>
        <v>1</v>
      </c>
      <c r="AL898" s="40">
        <f t="shared" si="54"/>
        <v>0.3</v>
      </c>
      <c r="AM898" s="39">
        <f>AF898+AH898+AJ898+AL898+AC898</f>
        <v>0.3</v>
      </c>
      <c r="AN898" s="37">
        <f t="shared" si="55"/>
        <v>0.3</v>
      </c>
      <c r="AO898" s="33"/>
    </row>
    <row r="899" spans="1:41" s="8" customFormat="1" ht="15.75" x14ac:dyDescent="0.25">
      <c r="A899" s="23">
        <v>249250</v>
      </c>
      <c r="B899" s="24">
        <v>45010</v>
      </c>
      <c r="C899" s="24">
        <v>45291</v>
      </c>
      <c r="D899" s="25" t="s">
        <v>1162</v>
      </c>
      <c r="F899" s="27"/>
      <c r="G899" s="28"/>
      <c r="H899" s="27"/>
      <c r="I899" s="28"/>
      <c r="J899" s="27"/>
      <c r="K899" s="28"/>
      <c r="L899" s="27"/>
      <c r="M899" s="28"/>
      <c r="N899" s="27"/>
      <c r="O899" s="28"/>
      <c r="P899" s="27"/>
      <c r="Q899" s="28"/>
      <c r="R899" s="27"/>
      <c r="S899" s="28"/>
      <c r="T899" s="28"/>
      <c r="U899" s="27"/>
      <c r="V899" s="28"/>
      <c r="W899" s="27"/>
      <c r="X899" s="28"/>
      <c r="Y899" s="27"/>
      <c r="Z899" s="27"/>
      <c r="AA899" s="27"/>
      <c r="AB899" s="27"/>
      <c r="AC899" s="29"/>
      <c r="AD899" s="31" t="s">
        <v>1161</v>
      </c>
      <c r="AE899" s="31" t="s">
        <v>21</v>
      </c>
      <c r="AF899" s="26"/>
      <c r="AG899" s="30">
        <f>SUM(F899,H899,J899,L899,N899,P899,R899,U899,W899,Y899,Z899,AA899,AB899)</f>
        <v>0</v>
      </c>
      <c r="AH899" s="30">
        <f t="shared" ref="AH899:AH952" si="56">IF(AG899&gt;=2,2,AG899)</f>
        <v>0</v>
      </c>
      <c r="AI899" s="28">
        <f>SUM(G899,I899,K899,M899,O899,Q899,S899,T899,V899,X899)</f>
        <v>0</v>
      </c>
      <c r="AJ899" s="39">
        <f t="shared" ref="AJ899:AJ952" si="57">IF(AI899&gt;=2,2,AI899)</f>
        <v>0</v>
      </c>
      <c r="AK899" s="40">
        <f>YEAR(C899)-YEAR(B899)+1</f>
        <v>1</v>
      </c>
      <c r="AL899" s="40">
        <f t="shared" ref="AL899:AL952" si="58">IF(AK899*0.3&gt;=3,3,AK899*0.3)</f>
        <v>0.3</v>
      </c>
      <c r="AM899" s="39">
        <f>AF899+AH899+AJ899+AL899+AC899</f>
        <v>0.3</v>
      </c>
      <c r="AN899" s="37">
        <f t="shared" ref="AN899:AN952" si="59">IF(AM899&gt;=5,5,AM899)</f>
        <v>0.3</v>
      </c>
      <c r="AO899" s="33"/>
    </row>
    <row r="900" spans="1:41" s="8" customFormat="1" ht="15.75" x14ac:dyDescent="0.25">
      <c r="A900" s="23">
        <v>351828</v>
      </c>
      <c r="B900" s="24">
        <v>45119</v>
      </c>
      <c r="C900" s="24">
        <v>45291</v>
      </c>
      <c r="D900" s="25" t="s">
        <v>1165</v>
      </c>
      <c r="F900" s="27"/>
      <c r="G900" s="28"/>
      <c r="H900" s="27"/>
      <c r="I900" s="28"/>
      <c r="J900" s="27"/>
      <c r="K900" s="28"/>
      <c r="L900" s="27"/>
      <c r="M900" s="28"/>
      <c r="N900" s="27"/>
      <c r="O900" s="28"/>
      <c r="P900" s="27"/>
      <c r="Q900" s="28"/>
      <c r="R900" s="27"/>
      <c r="S900" s="28"/>
      <c r="T900" s="28"/>
      <c r="U900" s="27"/>
      <c r="V900" s="28"/>
      <c r="W900" s="27"/>
      <c r="X900" s="28"/>
      <c r="Y900" s="27"/>
      <c r="Z900" s="27"/>
      <c r="AA900" s="27"/>
      <c r="AB900" s="27"/>
      <c r="AC900" s="29"/>
      <c r="AD900" s="31" t="s">
        <v>1163</v>
      </c>
      <c r="AE900" s="31" t="s">
        <v>1164</v>
      </c>
      <c r="AF900" s="26"/>
      <c r="AG900" s="30">
        <f>SUM(F900,H900,J900,L900,N900,P900,R900,U900,W900,Y900,Z900,AA900,AB900)</f>
        <v>0</v>
      </c>
      <c r="AH900" s="30">
        <f t="shared" si="56"/>
        <v>0</v>
      </c>
      <c r="AI900" s="28">
        <f>SUM(G900,I900,K900,M900,O900,Q900,S900,T900,V900,X900)</f>
        <v>0</v>
      </c>
      <c r="AJ900" s="39">
        <f t="shared" si="57"/>
        <v>0</v>
      </c>
      <c r="AK900" s="40">
        <f>YEAR(C900)-YEAR(B900)+1</f>
        <v>1</v>
      </c>
      <c r="AL900" s="40">
        <f t="shared" si="58"/>
        <v>0.3</v>
      </c>
      <c r="AM900" s="39">
        <f>AF900+AH900+AJ900+AL900+AC900</f>
        <v>0.3</v>
      </c>
      <c r="AN900" s="37">
        <f t="shared" si="59"/>
        <v>0.3</v>
      </c>
      <c r="AO900" s="33"/>
    </row>
    <row r="901" spans="1:41" s="8" customFormat="1" ht="15.75" x14ac:dyDescent="0.25">
      <c r="A901" s="23">
        <v>346718</v>
      </c>
      <c r="B901" s="24">
        <v>45053</v>
      </c>
      <c r="C901" s="24">
        <v>45291</v>
      </c>
      <c r="D901" s="25" t="s">
        <v>1179</v>
      </c>
      <c r="F901" s="27"/>
      <c r="G901" s="28"/>
      <c r="H901" s="27"/>
      <c r="I901" s="28"/>
      <c r="J901" s="27"/>
      <c r="K901" s="28"/>
      <c r="L901" s="27"/>
      <c r="M901" s="28"/>
      <c r="N901" s="27"/>
      <c r="O901" s="28"/>
      <c r="P901" s="27"/>
      <c r="Q901" s="28"/>
      <c r="R901" s="27"/>
      <c r="S901" s="28"/>
      <c r="T901" s="28"/>
      <c r="U901" s="27"/>
      <c r="V901" s="28"/>
      <c r="W901" s="27"/>
      <c r="X901" s="28"/>
      <c r="Y901" s="27"/>
      <c r="Z901" s="27"/>
      <c r="AA901" s="27"/>
      <c r="AB901" s="27"/>
      <c r="AC901" s="29"/>
      <c r="AD901" s="31" t="s">
        <v>1178</v>
      </c>
      <c r="AE901" s="31" t="s">
        <v>298</v>
      </c>
      <c r="AF901" s="26"/>
      <c r="AG901" s="30">
        <f>SUM(F901,H901,J901,L901,N901,P901,R901,U901,W901,Y901,Z901,AA901,AB901)</f>
        <v>0</v>
      </c>
      <c r="AH901" s="30">
        <f t="shared" si="56"/>
        <v>0</v>
      </c>
      <c r="AI901" s="28">
        <f>SUM(G901,I901,K901,M901,O901,Q901,S901,T901,V901,X901)</f>
        <v>0</v>
      </c>
      <c r="AJ901" s="39">
        <f t="shared" si="57"/>
        <v>0</v>
      </c>
      <c r="AK901" s="40">
        <f>YEAR(C901)-YEAR(B901)+1</f>
        <v>1</v>
      </c>
      <c r="AL901" s="40">
        <f t="shared" si="58"/>
        <v>0.3</v>
      </c>
      <c r="AM901" s="39">
        <f>AF901+AH901+AJ901+AL901+AC901</f>
        <v>0.3</v>
      </c>
      <c r="AN901" s="37">
        <f t="shared" si="59"/>
        <v>0.3</v>
      </c>
      <c r="AO901" s="33"/>
    </row>
    <row r="902" spans="1:41" s="8" customFormat="1" ht="15.75" x14ac:dyDescent="0.25">
      <c r="A902" s="23">
        <v>346365</v>
      </c>
      <c r="B902" s="24">
        <v>45049</v>
      </c>
      <c r="C902" s="24">
        <v>45291</v>
      </c>
      <c r="D902" s="25" t="s">
        <v>1219</v>
      </c>
      <c r="F902" s="27"/>
      <c r="G902" s="28"/>
      <c r="H902" s="27"/>
      <c r="I902" s="28"/>
      <c r="J902" s="27"/>
      <c r="K902" s="28"/>
      <c r="L902" s="27"/>
      <c r="M902" s="28"/>
      <c r="N902" s="27"/>
      <c r="O902" s="28"/>
      <c r="P902" s="27"/>
      <c r="Q902" s="28"/>
      <c r="R902" s="27"/>
      <c r="S902" s="28"/>
      <c r="T902" s="28"/>
      <c r="U902" s="27"/>
      <c r="V902" s="28"/>
      <c r="W902" s="27"/>
      <c r="X902" s="28"/>
      <c r="Y902" s="27"/>
      <c r="Z902" s="27"/>
      <c r="AA902" s="27"/>
      <c r="AB902" s="27"/>
      <c r="AC902" s="29"/>
      <c r="AD902" s="31" t="s">
        <v>1218</v>
      </c>
      <c r="AE902" s="31" t="s">
        <v>310</v>
      </c>
      <c r="AF902" s="26"/>
      <c r="AG902" s="30">
        <f>SUM(F902,H902,J902,L902,N902,P902,R902,U902,W902,Y902,Z902,AA902,AB902)</f>
        <v>0</v>
      </c>
      <c r="AH902" s="30">
        <f t="shared" si="56"/>
        <v>0</v>
      </c>
      <c r="AI902" s="28">
        <f>SUM(G902,I902,K902,M902,O902,Q902,S902,T902,V902,X902)</f>
        <v>0</v>
      </c>
      <c r="AJ902" s="39">
        <f t="shared" si="57"/>
        <v>0</v>
      </c>
      <c r="AK902" s="40">
        <f>YEAR(C902)-YEAR(B902)+1</f>
        <v>1</v>
      </c>
      <c r="AL902" s="40">
        <f t="shared" si="58"/>
        <v>0.3</v>
      </c>
      <c r="AM902" s="39">
        <f>AF902+AH902+AJ902+AL902+AC902</f>
        <v>0.3</v>
      </c>
      <c r="AN902" s="37">
        <f t="shared" si="59"/>
        <v>0.3</v>
      </c>
      <c r="AO902" s="33"/>
    </row>
    <row r="903" spans="1:41" s="8" customFormat="1" ht="15.75" x14ac:dyDescent="0.25">
      <c r="A903" s="23">
        <v>348858</v>
      </c>
      <c r="B903" s="24">
        <v>45074</v>
      </c>
      <c r="C903" s="24">
        <v>45291</v>
      </c>
      <c r="D903" s="25" t="s">
        <v>1220</v>
      </c>
      <c r="F903" s="27"/>
      <c r="G903" s="28"/>
      <c r="H903" s="27"/>
      <c r="I903" s="28"/>
      <c r="J903" s="27"/>
      <c r="K903" s="28"/>
      <c r="L903" s="27"/>
      <c r="M903" s="28"/>
      <c r="N903" s="27"/>
      <c r="O903" s="28"/>
      <c r="P903" s="27"/>
      <c r="Q903" s="28"/>
      <c r="R903" s="27"/>
      <c r="S903" s="28"/>
      <c r="T903" s="28"/>
      <c r="U903" s="27"/>
      <c r="V903" s="28"/>
      <c r="W903" s="27"/>
      <c r="X903" s="28"/>
      <c r="Y903" s="27"/>
      <c r="Z903" s="27"/>
      <c r="AA903" s="27"/>
      <c r="AB903" s="27"/>
      <c r="AC903" s="29"/>
      <c r="AD903" s="31" t="s">
        <v>1218</v>
      </c>
      <c r="AE903" s="31" t="s">
        <v>978</v>
      </c>
      <c r="AF903" s="26"/>
      <c r="AG903" s="30">
        <f>SUM(F903,H903,J903,L903,N903,P903,R903,U903,W903,Y903,Z903,AA903,AB903)</f>
        <v>0</v>
      </c>
      <c r="AH903" s="30">
        <f t="shared" si="56"/>
        <v>0</v>
      </c>
      <c r="AI903" s="28">
        <f>SUM(G903,I903,K903,M903,O903,Q903,S903,T903,V903,X903)</f>
        <v>0</v>
      </c>
      <c r="AJ903" s="39">
        <f t="shared" si="57"/>
        <v>0</v>
      </c>
      <c r="AK903" s="40">
        <f>YEAR(C903)-YEAR(B903)+1</f>
        <v>1</v>
      </c>
      <c r="AL903" s="40">
        <f t="shared" si="58"/>
        <v>0.3</v>
      </c>
      <c r="AM903" s="39">
        <f>AF903+AH903+AJ903+AL903+AC903</f>
        <v>0.3</v>
      </c>
      <c r="AN903" s="37">
        <f t="shared" si="59"/>
        <v>0.3</v>
      </c>
      <c r="AO903" s="33"/>
    </row>
    <row r="904" spans="1:41" s="8" customFormat="1" ht="15.75" x14ac:dyDescent="0.25">
      <c r="A904" s="23">
        <v>344850</v>
      </c>
      <c r="B904" s="24">
        <v>45030</v>
      </c>
      <c r="C904" s="24">
        <v>45291</v>
      </c>
      <c r="D904" s="25" t="s">
        <v>1232</v>
      </c>
      <c r="F904" s="27"/>
      <c r="G904" s="28"/>
      <c r="H904" s="27"/>
      <c r="I904" s="28"/>
      <c r="J904" s="27"/>
      <c r="K904" s="28"/>
      <c r="L904" s="27"/>
      <c r="M904" s="28"/>
      <c r="N904" s="27"/>
      <c r="O904" s="28"/>
      <c r="P904" s="27"/>
      <c r="Q904" s="28"/>
      <c r="R904" s="27"/>
      <c r="S904" s="28"/>
      <c r="T904" s="28"/>
      <c r="U904" s="27"/>
      <c r="V904" s="28"/>
      <c r="W904" s="27"/>
      <c r="X904" s="28"/>
      <c r="Y904" s="27"/>
      <c r="Z904" s="27"/>
      <c r="AA904" s="27"/>
      <c r="AB904" s="27"/>
      <c r="AC904" s="29"/>
      <c r="AD904" s="31" t="s">
        <v>1230</v>
      </c>
      <c r="AE904" s="31" t="s">
        <v>1231</v>
      </c>
      <c r="AF904" s="26"/>
      <c r="AG904" s="30">
        <f>SUM(F904,H904,J904,L904,N904,P904,R904,U904,W904,Y904,Z904,AA904,AB904)</f>
        <v>0</v>
      </c>
      <c r="AH904" s="30">
        <f t="shared" si="56"/>
        <v>0</v>
      </c>
      <c r="AI904" s="28">
        <f>SUM(G904,I904,K904,M904,O904,Q904,S904,T904,V904,X904)</f>
        <v>0</v>
      </c>
      <c r="AJ904" s="39">
        <f t="shared" si="57"/>
        <v>0</v>
      </c>
      <c r="AK904" s="40">
        <f>YEAR(C904)-YEAR(B904)+1</f>
        <v>1</v>
      </c>
      <c r="AL904" s="40">
        <f t="shared" si="58"/>
        <v>0.3</v>
      </c>
      <c r="AM904" s="39">
        <f>AF904+AH904+AJ904+AL904+AC904</f>
        <v>0.3</v>
      </c>
      <c r="AN904" s="37">
        <f t="shared" si="59"/>
        <v>0.3</v>
      </c>
      <c r="AO904" s="33"/>
    </row>
    <row r="905" spans="1:41" s="8" customFormat="1" ht="15.75" x14ac:dyDescent="0.25">
      <c r="A905" s="23">
        <v>345168</v>
      </c>
      <c r="B905" s="24">
        <v>45034</v>
      </c>
      <c r="C905" s="24">
        <v>45291</v>
      </c>
      <c r="D905" s="25" t="s">
        <v>1238</v>
      </c>
      <c r="F905" s="27"/>
      <c r="G905" s="28"/>
      <c r="H905" s="27"/>
      <c r="I905" s="28"/>
      <c r="J905" s="27"/>
      <c r="K905" s="28"/>
      <c r="L905" s="27"/>
      <c r="M905" s="28"/>
      <c r="N905" s="27"/>
      <c r="O905" s="28"/>
      <c r="P905" s="27"/>
      <c r="Q905" s="28"/>
      <c r="R905" s="27"/>
      <c r="S905" s="28"/>
      <c r="T905" s="28"/>
      <c r="U905" s="27"/>
      <c r="V905" s="28"/>
      <c r="W905" s="27"/>
      <c r="X905" s="28"/>
      <c r="Y905" s="27"/>
      <c r="Z905" s="27"/>
      <c r="AA905" s="27"/>
      <c r="AB905" s="27"/>
      <c r="AC905" s="29"/>
      <c r="AD905" s="31" t="s">
        <v>1235</v>
      </c>
      <c r="AE905" s="31" t="s">
        <v>1237</v>
      </c>
      <c r="AF905" s="26"/>
      <c r="AG905" s="30">
        <f>SUM(F905,H905,J905,L905,N905,P905,R905,U905,W905,Y905,Z905,AA905,AB905)</f>
        <v>0</v>
      </c>
      <c r="AH905" s="30">
        <f t="shared" si="56"/>
        <v>0</v>
      </c>
      <c r="AI905" s="28">
        <f>SUM(G905,I905,K905,M905,O905,Q905,S905,T905,V905,X905)</f>
        <v>0</v>
      </c>
      <c r="AJ905" s="39">
        <f t="shared" si="57"/>
        <v>0</v>
      </c>
      <c r="AK905" s="40">
        <f>YEAR(C905)-YEAR(B905)+1</f>
        <v>1</v>
      </c>
      <c r="AL905" s="40">
        <f t="shared" si="58"/>
        <v>0.3</v>
      </c>
      <c r="AM905" s="39">
        <f>AF905+AH905+AJ905+AL905+AC905</f>
        <v>0.3</v>
      </c>
      <c r="AN905" s="37">
        <f t="shared" si="59"/>
        <v>0.3</v>
      </c>
      <c r="AO905" s="33"/>
    </row>
    <row r="906" spans="1:41" s="8" customFormat="1" ht="15.75" x14ac:dyDescent="0.25">
      <c r="A906" s="23">
        <v>357868</v>
      </c>
      <c r="B906" s="24">
        <v>45239</v>
      </c>
      <c r="C906" s="24">
        <v>45291</v>
      </c>
      <c r="D906" s="25" t="s">
        <v>1241</v>
      </c>
      <c r="F906" s="27"/>
      <c r="G906" s="28"/>
      <c r="H906" s="27"/>
      <c r="I906" s="28"/>
      <c r="J906" s="27"/>
      <c r="K906" s="28"/>
      <c r="L906" s="27"/>
      <c r="M906" s="28"/>
      <c r="N906" s="27"/>
      <c r="O906" s="28"/>
      <c r="P906" s="27"/>
      <c r="Q906" s="28"/>
      <c r="R906" s="27"/>
      <c r="S906" s="28"/>
      <c r="T906" s="28"/>
      <c r="U906" s="27"/>
      <c r="V906" s="28"/>
      <c r="W906" s="27"/>
      <c r="X906" s="28"/>
      <c r="Y906" s="27"/>
      <c r="Z906" s="27"/>
      <c r="AA906" s="27"/>
      <c r="AB906" s="27"/>
      <c r="AC906" s="29"/>
      <c r="AD906" s="31" t="s">
        <v>1239</v>
      </c>
      <c r="AE906" s="31" t="s">
        <v>1240</v>
      </c>
      <c r="AF906" s="26"/>
      <c r="AG906" s="30">
        <f>SUM(F906,H906,J906,L906,N906,P906,R906,U906,W906,Y906,Z906,AA906,AB906)</f>
        <v>0</v>
      </c>
      <c r="AH906" s="30">
        <f t="shared" si="56"/>
        <v>0</v>
      </c>
      <c r="AI906" s="28">
        <f>SUM(G906,I906,K906,M906,O906,Q906,S906,T906,V906,X906)</f>
        <v>0</v>
      </c>
      <c r="AJ906" s="39">
        <f t="shared" si="57"/>
        <v>0</v>
      </c>
      <c r="AK906" s="40">
        <f>YEAR(C906)-YEAR(B906)+1</f>
        <v>1</v>
      </c>
      <c r="AL906" s="40">
        <f t="shared" si="58"/>
        <v>0.3</v>
      </c>
      <c r="AM906" s="39">
        <f>AF906+AH906+AJ906+AL906+AC906</f>
        <v>0.3</v>
      </c>
      <c r="AN906" s="37">
        <f t="shared" si="59"/>
        <v>0.3</v>
      </c>
      <c r="AO906" s="33"/>
    </row>
    <row r="907" spans="1:41" s="8" customFormat="1" ht="15.75" x14ac:dyDescent="0.25">
      <c r="A907" s="23">
        <v>297474</v>
      </c>
      <c r="B907" s="24">
        <v>44936</v>
      </c>
      <c r="C907" s="24">
        <v>45291</v>
      </c>
      <c r="D907" s="25" t="s">
        <v>1268</v>
      </c>
      <c r="F907" s="27"/>
      <c r="G907" s="28"/>
      <c r="H907" s="27"/>
      <c r="I907" s="28"/>
      <c r="J907" s="27"/>
      <c r="K907" s="28"/>
      <c r="L907" s="27"/>
      <c r="M907" s="28"/>
      <c r="N907" s="27"/>
      <c r="O907" s="28"/>
      <c r="P907" s="27"/>
      <c r="Q907" s="28"/>
      <c r="R907" s="27"/>
      <c r="S907" s="28"/>
      <c r="T907" s="28"/>
      <c r="U907" s="27"/>
      <c r="V907" s="28"/>
      <c r="W907" s="27"/>
      <c r="X907" s="28"/>
      <c r="Y907" s="27"/>
      <c r="Z907" s="27"/>
      <c r="AA907" s="27"/>
      <c r="AB907" s="27"/>
      <c r="AC907" s="29"/>
      <c r="AD907" s="31" t="s">
        <v>1265</v>
      </c>
      <c r="AE907" s="31" t="s">
        <v>1267</v>
      </c>
      <c r="AF907" s="26"/>
      <c r="AG907" s="30">
        <f>SUM(F907,H907,J907,L907,N907,P907,R907,U907,W907,Y907,Z907,AA907,AB907)</f>
        <v>0</v>
      </c>
      <c r="AH907" s="30">
        <f t="shared" si="56"/>
        <v>0</v>
      </c>
      <c r="AI907" s="28">
        <f>SUM(G907,I907,K907,M907,O907,Q907,S907,T907,V907,X907)</f>
        <v>0</v>
      </c>
      <c r="AJ907" s="39">
        <f t="shared" si="57"/>
        <v>0</v>
      </c>
      <c r="AK907" s="40">
        <f>YEAR(C907)-YEAR(B907)+1</f>
        <v>1</v>
      </c>
      <c r="AL907" s="40">
        <f t="shared" si="58"/>
        <v>0.3</v>
      </c>
      <c r="AM907" s="39">
        <f>AF907+AH907+AJ907+AL907+AC907</f>
        <v>0.3</v>
      </c>
      <c r="AN907" s="37">
        <f t="shared" si="59"/>
        <v>0.3</v>
      </c>
      <c r="AO907" s="33"/>
    </row>
    <row r="908" spans="1:41" s="8" customFormat="1" ht="15.75" x14ac:dyDescent="0.25">
      <c r="A908" s="23">
        <v>341529</v>
      </c>
      <c r="B908" s="24">
        <v>44982</v>
      </c>
      <c r="C908" s="24">
        <v>45291</v>
      </c>
      <c r="D908" s="25" t="s">
        <v>1277</v>
      </c>
      <c r="F908" s="27"/>
      <c r="G908" s="28"/>
      <c r="H908" s="27"/>
      <c r="I908" s="28"/>
      <c r="J908" s="27"/>
      <c r="K908" s="28"/>
      <c r="L908" s="27"/>
      <c r="M908" s="28"/>
      <c r="N908" s="27"/>
      <c r="O908" s="28"/>
      <c r="P908" s="27"/>
      <c r="Q908" s="28"/>
      <c r="R908" s="27"/>
      <c r="S908" s="28"/>
      <c r="T908" s="28"/>
      <c r="U908" s="27"/>
      <c r="V908" s="28"/>
      <c r="W908" s="27"/>
      <c r="X908" s="28"/>
      <c r="Y908" s="27"/>
      <c r="Z908" s="27"/>
      <c r="AA908" s="27"/>
      <c r="AB908" s="27"/>
      <c r="AC908" s="29"/>
      <c r="AD908" s="31" t="s">
        <v>1275</v>
      </c>
      <c r="AE908" s="31" t="s">
        <v>130</v>
      </c>
      <c r="AF908" s="26"/>
      <c r="AG908" s="30">
        <f>SUM(F908,H908,J908,L908,N908,P908,R908,U908,W908,Y908,Z908,AA908,AB908)</f>
        <v>0</v>
      </c>
      <c r="AH908" s="30">
        <f t="shared" si="56"/>
        <v>0</v>
      </c>
      <c r="AI908" s="28">
        <f>SUM(G908,I908,K908,M908,O908,Q908,S908,T908,V908,X908)</f>
        <v>0</v>
      </c>
      <c r="AJ908" s="39">
        <f t="shared" si="57"/>
        <v>0</v>
      </c>
      <c r="AK908" s="40">
        <f>YEAR(C908)-YEAR(B908)+1</f>
        <v>1</v>
      </c>
      <c r="AL908" s="40">
        <f t="shared" si="58"/>
        <v>0.3</v>
      </c>
      <c r="AM908" s="39">
        <f>AF908+AH908+AJ908+AL908+AC908</f>
        <v>0.3</v>
      </c>
      <c r="AN908" s="37">
        <f t="shared" si="59"/>
        <v>0.3</v>
      </c>
      <c r="AO908" s="33"/>
    </row>
    <row r="909" spans="1:41" s="8" customFormat="1" ht="15.75" x14ac:dyDescent="0.25">
      <c r="A909" s="23">
        <v>352612</v>
      </c>
      <c r="B909" s="24">
        <v>45129</v>
      </c>
      <c r="C909" s="24">
        <v>45291</v>
      </c>
      <c r="D909" s="25" t="s">
        <v>1295</v>
      </c>
      <c r="F909" s="27"/>
      <c r="G909" s="28"/>
      <c r="H909" s="27"/>
      <c r="I909" s="28"/>
      <c r="J909" s="27"/>
      <c r="K909" s="28"/>
      <c r="L909" s="27"/>
      <c r="M909" s="28"/>
      <c r="N909" s="27"/>
      <c r="O909" s="28"/>
      <c r="P909" s="27"/>
      <c r="Q909" s="28"/>
      <c r="R909" s="27"/>
      <c r="S909" s="28"/>
      <c r="T909" s="28"/>
      <c r="U909" s="27"/>
      <c r="V909" s="28"/>
      <c r="W909" s="27"/>
      <c r="X909" s="28"/>
      <c r="Y909" s="27"/>
      <c r="Z909" s="27"/>
      <c r="AA909" s="27"/>
      <c r="AB909" s="27"/>
      <c r="AC909" s="29"/>
      <c r="AD909" s="31" t="s">
        <v>1293</v>
      </c>
      <c r="AE909" s="31" t="s">
        <v>1294</v>
      </c>
      <c r="AF909" s="26"/>
      <c r="AG909" s="30">
        <f>SUM(F909,H909,J909,L909,N909,P909,R909,U909,W909,Y909,Z909,AA909,AB909)</f>
        <v>0</v>
      </c>
      <c r="AH909" s="30">
        <f t="shared" si="56"/>
        <v>0</v>
      </c>
      <c r="AI909" s="28">
        <f>SUM(G909,I909,K909,M909,O909,Q909,S909,T909,V909,X909)</f>
        <v>0</v>
      </c>
      <c r="AJ909" s="39">
        <f t="shared" si="57"/>
        <v>0</v>
      </c>
      <c r="AK909" s="40">
        <f>YEAR(C909)-YEAR(B909)+1</f>
        <v>1</v>
      </c>
      <c r="AL909" s="40">
        <f t="shared" si="58"/>
        <v>0.3</v>
      </c>
      <c r="AM909" s="39">
        <f>AF909+AH909+AJ909+AL909+AC909</f>
        <v>0.3</v>
      </c>
      <c r="AN909" s="37">
        <f t="shared" si="59"/>
        <v>0.3</v>
      </c>
      <c r="AO909" s="33"/>
    </row>
    <row r="910" spans="1:41" s="8" customFormat="1" ht="15.75" x14ac:dyDescent="0.25">
      <c r="A910" s="23">
        <v>356846</v>
      </c>
      <c r="B910" s="24">
        <v>45209</v>
      </c>
      <c r="C910" s="24">
        <v>45291</v>
      </c>
      <c r="D910" s="25" t="s">
        <v>1317</v>
      </c>
      <c r="F910" s="27"/>
      <c r="G910" s="28"/>
      <c r="H910" s="27"/>
      <c r="I910" s="28"/>
      <c r="J910" s="27"/>
      <c r="K910" s="28"/>
      <c r="L910" s="27"/>
      <c r="M910" s="28"/>
      <c r="N910" s="27"/>
      <c r="O910" s="28"/>
      <c r="P910" s="27"/>
      <c r="Q910" s="28"/>
      <c r="R910" s="27"/>
      <c r="S910" s="28"/>
      <c r="T910" s="28"/>
      <c r="U910" s="27"/>
      <c r="V910" s="28"/>
      <c r="W910" s="27"/>
      <c r="X910" s="28"/>
      <c r="Y910" s="27"/>
      <c r="Z910" s="27"/>
      <c r="AA910" s="27"/>
      <c r="AB910" s="27"/>
      <c r="AC910" s="29"/>
      <c r="AD910" s="31" t="s">
        <v>1316</v>
      </c>
      <c r="AE910" s="31" t="s">
        <v>44</v>
      </c>
      <c r="AF910" s="26"/>
      <c r="AG910" s="30">
        <f>SUM(F910,H910,J910,L910,N910,P910,R910,U910,W910,Y910,Z910,AA910,AB910)</f>
        <v>0</v>
      </c>
      <c r="AH910" s="30">
        <f t="shared" si="56"/>
        <v>0</v>
      </c>
      <c r="AI910" s="28">
        <f>SUM(G910,I910,K910,M910,O910,Q910,S910,T910,V910,X910)</f>
        <v>0</v>
      </c>
      <c r="AJ910" s="39">
        <f t="shared" si="57"/>
        <v>0</v>
      </c>
      <c r="AK910" s="40">
        <f>YEAR(C910)-YEAR(B910)+1</f>
        <v>1</v>
      </c>
      <c r="AL910" s="40">
        <f t="shared" si="58"/>
        <v>0.3</v>
      </c>
      <c r="AM910" s="39">
        <f>AF910+AH910+AJ910+AL910+AC910</f>
        <v>0.3</v>
      </c>
      <c r="AN910" s="37">
        <f t="shared" si="59"/>
        <v>0.3</v>
      </c>
      <c r="AO910" s="33"/>
    </row>
    <row r="911" spans="1:41" s="8" customFormat="1" ht="15.75" x14ac:dyDescent="0.25">
      <c r="A911" s="23">
        <v>339948</v>
      </c>
      <c r="B911" s="24">
        <v>44945</v>
      </c>
      <c r="C911" s="24">
        <v>45291</v>
      </c>
      <c r="D911" s="25" t="s">
        <v>1319</v>
      </c>
      <c r="F911" s="27"/>
      <c r="G911" s="28"/>
      <c r="H911" s="27"/>
      <c r="I911" s="28"/>
      <c r="J911" s="27"/>
      <c r="K911" s="28"/>
      <c r="L911" s="27"/>
      <c r="M911" s="28"/>
      <c r="N911" s="27"/>
      <c r="O911" s="28"/>
      <c r="P911" s="27"/>
      <c r="Q911" s="28"/>
      <c r="R911" s="27"/>
      <c r="S911" s="28"/>
      <c r="T911" s="28"/>
      <c r="U911" s="27"/>
      <c r="V911" s="28"/>
      <c r="W911" s="27"/>
      <c r="X911" s="28"/>
      <c r="Y911" s="27"/>
      <c r="Z911" s="27"/>
      <c r="AA911" s="27"/>
      <c r="AB911" s="27"/>
      <c r="AC911" s="29"/>
      <c r="AD911" s="31" t="s">
        <v>1318</v>
      </c>
      <c r="AE911" s="31" t="s">
        <v>703</v>
      </c>
      <c r="AF911" s="26"/>
      <c r="AG911" s="30">
        <f>SUM(F911,H911,J911,L911,N911,P911,R911,U911,W911,Y911,Z911,AA911,AB911)</f>
        <v>0</v>
      </c>
      <c r="AH911" s="30">
        <f t="shared" si="56"/>
        <v>0</v>
      </c>
      <c r="AI911" s="28">
        <f>SUM(G911,I911,K911,M911,O911,Q911,S911,T911,V911,X911)</f>
        <v>0</v>
      </c>
      <c r="AJ911" s="39">
        <f t="shared" si="57"/>
        <v>0</v>
      </c>
      <c r="AK911" s="40">
        <f>YEAR(C911)-YEAR(B911)+1</f>
        <v>1</v>
      </c>
      <c r="AL911" s="40">
        <f t="shared" si="58"/>
        <v>0.3</v>
      </c>
      <c r="AM911" s="39">
        <f>AF911+AH911+AJ911+AL911+AC911</f>
        <v>0.3</v>
      </c>
      <c r="AN911" s="37">
        <f t="shared" si="59"/>
        <v>0.3</v>
      </c>
      <c r="AO911" s="33"/>
    </row>
    <row r="912" spans="1:41" s="8" customFormat="1" ht="15.75" x14ac:dyDescent="0.25">
      <c r="A912" s="23">
        <v>348846</v>
      </c>
      <c r="B912" s="24">
        <v>45073</v>
      </c>
      <c r="C912" s="24">
        <v>45291</v>
      </c>
      <c r="D912" s="25" t="s">
        <v>1340</v>
      </c>
      <c r="F912" s="27"/>
      <c r="G912" s="28"/>
      <c r="H912" s="27"/>
      <c r="I912" s="28"/>
      <c r="J912" s="27"/>
      <c r="K912" s="28"/>
      <c r="L912" s="27"/>
      <c r="M912" s="28"/>
      <c r="N912" s="27"/>
      <c r="O912" s="28"/>
      <c r="P912" s="27"/>
      <c r="Q912" s="28"/>
      <c r="R912" s="27"/>
      <c r="S912" s="28"/>
      <c r="T912" s="28"/>
      <c r="U912" s="27"/>
      <c r="V912" s="28"/>
      <c r="W912" s="27"/>
      <c r="X912" s="28"/>
      <c r="Y912" s="27"/>
      <c r="Z912" s="27"/>
      <c r="AA912" s="27"/>
      <c r="AB912" s="27"/>
      <c r="AC912" s="29"/>
      <c r="AD912" s="31" t="s">
        <v>1339</v>
      </c>
      <c r="AE912" s="31" t="s">
        <v>231</v>
      </c>
      <c r="AF912" s="26"/>
      <c r="AG912" s="30">
        <f>SUM(F912,H912,J912,L912,N912,P912,R912,U912,W912,Y912,Z912,AA912,AB912)</f>
        <v>0</v>
      </c>
      <c r="AH912" s="30">
        <f t="shared" si="56"/>
        <v>0</v>
      </c>
      <c r="AI912" s="28">
        <f>SUM(G912,I912,K912,M912,O912,Q912,S912,T912,V912,X912)</f>
        <v>0</v>
      </c>
      <c r="AJ912" s="39">
        <f t="shared" si="57"/>
        <v>0</v>
      </c>
      <c r="AK912" s="40">
        <f>YEAR(C912)-YEAR(B912)+1</f>
        <v>1</v>
      </c>
      <c r="AL912" s="40">
        <f t="shared" si="58"/>
        <v>0.3</v>
      </c>
      <c r="AM912" s="39">
        <f>AF912+AH912+AJ912+AL912+AC912</f>
        <v>0.3</v>
      </c>
      <c r="AN912" s="37">
        <f t="shared" si="59"/>
        <v>0.3</v>
      </c>
      <c r="AO912" s="33"/>
    </row>
    <row r="913" spans="1:41" s="8" customFormat="1" ht="15.75" x14ac:dyDescent="0.25">
      <c r="A913" s="23">
        <v>343806</v>
      </c>
      <c r="B913" s="24">
        <v>45013</v>
      </c>
      <c r="C913" s="24">
        <v>45291</v>
      </c>
      <c r="D913" s="25" t="s">
        <v>1367</v>
      </c>
      <c r="F913" s="27"/>
      <c r="G913" s="28"/>
      <c r="H913" s="27"/>
      <c r="I913" s="28"/>
      <c r="J913" s="27"/>
      <c r="K913" s="28"/>
      <c r="L913" s="27"/>
      <c r="M913" s="28"/>
      <c r="N913" s="27"/>
      <c r="O913" s="28"/>
      <c r="P913" s="27"/>
      <c r="Q913" s="28"/>
      <c r="R913" s="27"/>
      <c r="S913" s="28"/>
      <c r="T913" s="28"/>
      <c r="U913" s="27"/>
      <c r="V913" s="28"/>
      <c r="W913" s="27"/>
      <c r="X913" s="28"/>
      <c r="Y913" s="27"/>
      <c r="Z913" s="27"/>
      <c r="AA913" s="27"/>
      <c r="AB913" s="27"/>
      <c r="AC913" s="29"/>
      <c r="AD913" s="31" t="s">
        <v>1365</v>
      </c>
      <c r="AE913" s="31" t="s">
        <v>1366</v>
      </c>
      <c r="AF913" s="26"/>
      <c r="AG913" s="30">
        <f>SUM(F913,H913,J913,L913,N913,P913,R913,U913,W913,Y913,Z913,AA913,AB913)</f>
        <v>0</v>
      </c>
      <c r="AH913" s="30">
        <f t="shared" si="56"/>
        <v>0</v>
      </c>
      <c r="AI913" s="28">
        <f>SUM(G913,I913,K913,M913,O913,Q913,S913,T913,V913,X913)</f>
        <v>0</v>
      </c>
      <c r="AJ913" s="39">
        <f t="shared" si="57"/>
        <v>0</v>
      </c>
      <c r="AK913" s="40">
        <f>YEAR(C913)-YEAR(B913)+1</f>
        <v>1</v>
      </c>
      <c r="AL913" s="40">
        <f t="shared" si="58"/>
        <v>0.3</v>
      </c>
      <c r="AM913" s="39">
        <f>AF913+AH913+AJ913+AL913+AC913</f>
        <v>0.3</v>
      </c>
      <c r="AN913" s="37">
        <f t="shared" si="59"/>
        <v>0.3</v>
      </c>
      <c r="AO913" s="33"/>
    </row>
    <row r="914" spans="1:41" s="8" customFormat="1" ht="15.75" x14ac:dyDescent="0.25">
      <c r="A914" s="23">
        <v>341141</v>
      </c>
      <c r="B914" s="24">
        <v>44975</v>
      </c>
      <c r="C914" s="24">
        <v>45291</v>
      </c>
      <c r="D914" s="25" t="s">
        <v>1369</v>
      </c>
      <c r="F914" s="27"/>
      <c r="G914" s="28"/>
      <c r="H914" s="27"/>
      <c r="I914" s="28"/>
      <c r="J914" s="27"/>
      <c r="K914" s="28"/>
      <c r="L914" s="27"/>
      <c r="M914" s="28"/>
      <c r="N914" s="27"/>
      <c r="O914" s="28"/>
      <c r="P914" s="27"/>
      <c r="Q914" s="28"/>
      <c r="R914" s="27"/>
      <c r="S914" s="28"/>
      <c r="T914" s="28"/>
      <c r="U914" s="27"/>
      <c r="V914" s="28"/>
      <c r="W914" s="27"/>
      <c r="X914" s="28"/>
      <c r="Y914" s="27"/>
      <c r="Z914" s="27"/>
      <c r="AA914" s="27"/>
      <c r="AB914" s="27"/>
      <c r="AC914" s="29"/>
      <c r="AD914" s="31" t="s">
        <v>1368</v>
      </c>
      <c r="AE914" s="31" t="s">
        <v>42</v>
      </c>
      <c r="AF914" s="26"/>
      <c r="AG914" s="30">
        <f>SUM(F914,H914,J914,L914,N914,P914,R914,U914,W914,Y914,Z914,AA914,AB914)</f>
        <v>0</v>
      </c>
      <c r="AH914" s="30">
        <f t="shared" si="56"/>
        <v>0</v>
      </c>
      <c r="AI914" s="28">
        <f>SUM(G914,I914,K914,M914,O914,Q914,S914,T914,V914,X914)</f>
        <v>0</v>
      </c>
      <c r="AJ914" s="39">
        <f t="shared" si="57"/>
        <v>0</v>
      </c>
      <c r="AK914" s="40">
        <f>YEAR(C914)-YEAR(B914)+1</f>
        <v>1</v>
      </c>
      <c r="AL914" s="40">
        <f t="shared" si="58"/>
        <v>0.3</v>
      </c>
      <c r="AM914" s="39">
        <f>AF914+AH914+AJ914+AL914+AC914</f>
        <v>0.3</v>
      </c>
      <c r="AN914" s="37">
        <f t="shared" si="59"/>
        <v>0.3</v>
      </c>
      <c r="AO914" s="33"/>
    </row>
    <row r="915" spans="1:41" s="8" customFormat="1" ht="15.75" x14ac:dyDescent="0.25">
      <c r="A915" s="23">
        <v>347892</v>
      </c>
      <c r="B915" s="24">
        <v>45063</v>
      </c>
      <c r="C915" s="24">
        <v>45291</v>
      </c>
      <c r="D915" s="25" t="s">
        <v>1394</v>
      </c>
      <c r="F915" s="27"/>
      <c r="G915" s="28"/>
      <c r="H915" s="27"/>
      <c r="I915" s="28"/>
      <c r="J915" s="27"/>
      <c r="K915" s="28"/>
      <c r="L915" s="27"/>
      <c r="M915" s="28"/>
      <c r="N915" s="27"/>
      <c r="O915" s="28"/>
      <c r="P915" s="27"/>
      <c r="Q915" s="28"/>
      <c r="R915" s="27"/>
      <c r="S915" s="28"/>
      <c r="T915" s="28"/>
      <c r="U915" s="27"/>
      <c r="V915" s="28"/>
      <c r="W915" s="27"/>
      <c r="X915" s="28"/>
      <c r="Y915" s="27"/>
      <c r="Z915" s="27"/>
      <c r="AA915" s="27"/>
      <c r="AB915" s="27"/>
      <c r="AC915" s="29"/>
      <c r="AD915" s="31" t="s">
        <v>1392</v>
      </c>
      <c r="AE915" s="31" t="s">
        <v>1042</v>
      </c>
      <c r="AF915" s="26"/>
      <c r="AG915" s="30">
        <f>SUM(F915,H915,J915,L915,N915,P915,R915,U915,W915,Y915,Z915,AA915,AB915)</f>
        <v>0</v>
      </c>
      <c r="AH915" s="30">
        <f t="shared" si="56"/>
        <v>0</v>
      </c>
      <c r="AI915" s="28">
        <f>SUM(G915,I915,K915,M915,O915,Q915,S915,T915,V915,X915)</f>
        <v>0</v>
      </c>
      <c r="AJ915" s="39">
        <f t="shared" si="57"/>
        <v>0</v>
      </c>
      <c r="AK915" s="40">
        <f>YEAR(C915)-YEAR(B915)+1</f>
        <v>1</v>
      </c>
      <c r="AL915" s="40">
        <f t="shared" si="58"/>
        <v>0.3</v>
      </c>
      <c r="AM915" s="39">
        <f>AF915+AH915+AJ915+AL915+AC915</f>
        <v>0.3</v>
      </c>
      <c r="AN915" s="37">
        <f t="shared" si="59"/>
        <v>0.3</v>
      </c>
      <c r="AO915" s="33"/>
    </row>
    <row r="916" spans="1:41" s="8" customFormat="1" ht="15.75" x14ac:dyDescent="0.25">
      <c r="A916" s="23">
        <v>353926</v>
      </c>
      <c r="B916" s="24">
        <v>45147</v>
      </c>
      <c r="C916" s="24">
        <v>45291</v>
      </c>
      <c r="D916" s="25" t="s">
        <v>1398</v>
      </c>
      <c r="F916" s="27"/>
      <c r="G916" s="28"/>
      <c r="H916" s="27"/>
      <c r="I916" s="28"/>
      <c r="J916" s="27"/>
      <c r="K916" s="28"/>
      <c r="L916" s="27"/>
      <c r="M916" s="28"/>
      <c r="N916" s="27"/>
      <c r="O916" s="28"/>
      <c r="P916" s="27"/>
      <c r="Q916" s="28"/>
      <c r="R916" s="27"/>
      <c r="S916" s="28"/>
      <c r="T916" s="28"/>
      <c r="U916" s="27"/>
      <c r="V916" s="28"/>
      <c r="W916" s="27"/>
      <c r="X916" s="28"/>
      <c r="Y916" s="27"/>
      <c r="Z916" s="27"/>
      <c r="AA916" s="27"/>
      <c r="AB916" s="27"/>
      <c r="AC916" s="29"/>
      <c r="AD916" s="31" t="s">
        <v>1397</v>
      </c>
      <c r="AE916" s="31" t="s">
        <v>571</v>
      </c>
      <c r="AF916" s="26"/>
      <c r="AG916" s="30">
        <f>SUM(F916,H916,J916,L916,N916,P916,R916,U916,W916,Y916,Z916,AA916,AB916)</f>
        <v>0</v>
      </c>
      <c r="AH916" s="30">
        <f t="shared" si="56"/>
        <v>0</v>
      </c>
      <c r="AI916" s="28">
        <f>SUM(G916,I916,K916,M916,O916,Q916,S916,T916,V916,X916)</f>
        <v>0</v>
      </c>
      <c r="AJ916" s="39">
        <f t="shared" si="57"/>
        <v>0</v>
      </c>
      <c r="AK916" s="40">
        <f>YEAR(C916)-YEAR(B916)+1</f>
        <v>1</v>
      </c>
      <c r="AL916" s="40">
        <f t="shared" si="58"/>
        <v>0.3</v>
      </c>
      <c r="AM916" s="39">
        <f>AF916+AH916+AJ916+AL916+AC916</f>
        <v>0.3</v>
      </c>
      <c r="AN916" s="37">
        <f t="shared" si="59"/>
        <v>0.3</v>
      </c>
      <c r="AO916" s="33"/>
    </row>
    <row r="917" spans="1:41" s="8" customFormat="1" ht="15.75" x14ac:dyDescent="0.25">
      <c r="A917" s="23">
        <v>346703</v>
      </c>
      <c r="B917" s="24">
        <v>45052</v>
      </c>
      <c r="C917" s="24">
        <v>45291</v>
      </c>
      <c r="D917" s="25" t="s">
        <v>1428</v>
      </c>
      <c r="F917" s="27"/>
      <c r="G917" s="28"/>
      <c r="H917" s="27"/>
      <c r="I917" s="28"/>
      <c r="J917" s="27"/>
      <c r="K917" s="28"/>
      <c r="L917" s="27"/>
      <c r="M917" s="28"/>
      <c r="N917" s="27"/>
      <c r="O917" s="28"/>
      <c r="P917" s="27"/>
      <c r="Q917" s="28"/>
      <c r="R917" s="27"/>
      <c r="S917" s="28"/>
      <c r="T917" s="28"/>
      <c r="U917" s="27"/>
      <c r="V917" s="28"/>
      <c r="W917" s="27"/>
      <c r="X917" s="28"/>
      <c r="Y917" s="27"/>
      <c r="Z917" s="27"/>
      <c r="AA917" s="27"/>
      <c r="AB917" s="27"/>
      <c r="AC917" s="29"/>
      <c r="AD917" s="31" t="s">
        <v>1427</v>
      </c>
      <c r="AE917" s="31" t="s">
        <v>3</v>
      </c>
      <c r="AF917" s="26"/>
      <c r="AG917" s="30">
        <f>SUM(F917,H917,J917,L917,N917,P917,R917,U917,W917,Y917,Z917,AA917,AB917)</f>
        <v>0</v>
      </c>
      <c r="AH917" s="30">
        <f t="shared" si="56"/>
        <v>0</v>
      </c>
      <c r="AI917" s="28">
        <f>SUM(G917,I917,K917,M917,O917,Q917,S917,T917,V917,X917)</f>
        <v>0</v>
      </c>
      <c r="AJ917" s="39">
        <f t="shared" si="57"/>
        <v>0</v>
      </c>
      <c r="AK917" s="40">
        <f>YEAR(C917)-YEAR(B917)+1</f>
        <v>1</v>
      </c>
      <c r="AL917" s="40">
        <f t="shared" si="58"/>
        <v>0.3</v>
      </c>
      <c r="AM917" s="39">
        <f>AF917+AH917+AJ917+AL917+AC917</f>
        <v>0.3</v>
      </c>
      <c r="AN917" s="37">
        <f t="shared" si="59"/>
        <v>0.3</v>
      </c>
      <c r="AO917" s="33"/>
    </row>
    <row r="918" spans="1:41" s="8" customFormat="1" ht="15.75" x14ac:dyDescent="0.25">
      <c r="A918" s="23">
        <v>340967</v>
      </c>
      <c r="B918" s="24">
        <v>44969</v>
      </c>
      <c r="C918" s="24">
        <v>45291</v>
      </c>
      <c r="D918" s="25" t="s">
        <v>1441</v>
      </c>
      <c r="F918" s="27"/>
      <c r="G918" s="28"/>
      <c r="H918" s="27"/>
      <c r="I918" s="28"/>
      <c r="J918" s="27"/>
      <c r="K918" s="28"/>
      <c r="L918" s="27"/>
      <c r="M918" s="28"/>
      <c r="N918" s="27"/>
      <c r="O918" s="28"/>
      <c r="P918" s="27"/>
      <c r="Q918" s="28"/>
      <c r="R918" s="27"/>
      <c r="S918" s="28"/>
      <c r="T918" s="28"/>
      <c r="U918" s="27"/>
      <c r="V918" s="28"/>
      <c r="W918" s="27"/>
      <c r="X918" s="28"/>
      <c r="Y918" s="27"/>
      <c r="Z918" s="27"/>
      <c r="AA918" s="27"/>
      <c r="AB918" s="27"/>
      <c r="AC918" s="29"/>
      <c r="AD918" s="31" t="s">
        <v>1440</v>
      </c>
      <c r="AE918" s="31" t="s">
        <v>130</v>
      </c>
      <c r="AF918" s="26"/>
      <c r="AG918" s="30">
        <f>SUM(F918,H918,J918,L918,N918,P918,R918,U918,W918,Y918,Z918,AA918,AB918)</f>
        <v>0</v>
      </c>
      <c r="AH918" s="30">
        <f t="shared" si="56"/>
        <v>0</v>
      </c>
      <c r="AI918" s="28">
        <f>SUM(G918,I918,K918,M918,O918,Q918,S918,T918,V918,X918)</f>
        <v>0</v>
      </c>
      <c r="AJ918" s="39">
        <f t="shared" si="57"/>
        <v>0</v>
      </c>
      <c r="AK918" s="40">
        <f>YEAR(C918)-YEAR(B918)+1</f>
        <v>1</v>
      </c>
      <c r="AL918" s="40">
        <f t="shared" si="58"/>
        <v>0.3</v>
      </c>
      <c r="AM918" s="39">
        <f>AF918+AH918+AJ918+AL918+AC918</f>
        <v>0.3</v>
      </c>
      <c r="AN918" s="37">
        <f t="shared" si="59"/>
        <v>0.3</v>
      </c>
      <c r="AO918" s="33"/>
    </row>
    <row r="919" spans="1:41" s="8" customFormat="1" ht="15.75" x14ac:dyDescent="0.25">
      <c r="A919" s="23">
        <v>343170</v>
      </c>
      <c r="B919" s="24">
        <v>45002</v>
      </c>
      <c r="C919" s="24">
        <v>45291</v>
      </c>
      <c r="D919" s="25" t="s">
        <v>1457</v>
      </c>
      <c r="F919" s="27"/>
      <c r="G919" s="28"/>
      <c r="H919" s="27"/>
      <c r="I919" s="28"/>
      <c r="J919" s="27"/>
      <c r="K919" s="28"/>
      <c r="L919" s="27"/>
      <c r="M919" s="28"/>
      <c r="N919" s="27"/>
      <c r="O919" s="28"/>
      <c r="P919" s="27"/>
      <c r="Q919" s="28"/>
      <c r="R919" s="27"/>
      <c r="S919" s="28"/>
      <c r="T919" s="28"/>
      <c r="U919" s="27"/>
      <c r="V919" s="28"/>
      <c r="W919" s="27"/>
      <c r="X919" s="28"/>
      <c r="Y919" s="27"/>
      <c r="Z919" s="27"/>
      <c r="AA919" s="27"/>
      <c r="AB919" s="27"/>
      <c r="AC919" s="29"/>
      <c r="AD919" s="31" t="s">
        <v>1456</v>
      </c>
      <c r="AE919" s="31" t="s">
        <v>64</v>
      </c>
      <c r="AF919" s="26"/>
      <c r="AG919" s="30">
        <f>SUM(F919,H919,J919,L919,N919,P919,R919,U919,W919,Y919,Z919,AA919,AB919)</f>
        <v>0</v>
      </c>
      <c r="AH919" s="30">
        <f t="shared" si="56"/>
        <v>0</v>
      </c>
      <c r="AI919" s="28">
        <f>SUM(G919,I919,K919,M919,O919,Q919,S919,T919,V919,X919)</f>
        <v>0</v>
      </c>
      <c r="AJ919" s="39">
        <f t="shared" si="57"/>
        <v>0</v>
      </c>
      <c r="AK919" s="40">
        <f>YEAR(C919)-YEAR(B919)+1</f>
        <v>1</v>
      </c>
      <c r="AL919" s="40">
        <f t="shared" si="58"/>
        <v>0.3</v>
      </c>
      <c r="AM919" s="39">
        <f>AF919+AH919+AJ919+AL919+AC919</f>
        <v>0.3</v>
      </c>
      <c r="AN919" s="37">
        <f t="shared" si="59"/>
        <v>0.3</v>
      </c>
      <c r="AO919" s="33"/>
    </row>
    <row r="920" spans="1:41" s="8" customFormat="1" ht="15.75" x14ac:dyDescent="0.25">
      <c r="A920" s="23">
        <v>355324</v>
      </c>
      <c r="B920" s="24">
        <v>45178</v>
      </c>
      <c r="C920" s="24">
        <v>45291</v>
      </c>
      <c r="D920" s="25" t="s">
        <v>1498</v>
      </c>
      <c r="F920" s="27"/>
      <c r="G920" s="28"/>
      <c r="H920" s="27"/>
      <c r="I920" s="28"/>
      <c r="J920" s="27"/>
      <c r="K920" s="28"/>
      <c r="L920" s="27"/>
      <c r="M920" s="28"/>
      <c r="N920" s="27"/>
      <c r="O920" s="28"/>
      <c r="P920" s="27"/>
      <c r="Q920" s="28"/>
      <c r="R920" s="27"/>
      <c r="S920" s="28"/>
      <c r="T920" s="28"/>
      <c r="U920" s="27"/>
      <c r="V920" s="28"/>
      <c r="W920" s="27"/>
      <c r="X920" s="28"/>
      <c r="Y920" s="27"/>
      <c r="Z920" s="27"/>
      <c r="AA920" s="27"/>
      <c r="AB920" s="27"/>
      <c r="AC920" s="29"/>
      <c r="AD920" s="31" t="s">
        <v>1495</v>
      </c>
      <c r="AE920" s="31" t="s">
        <v>177</v>
      </c>
      <c r="AF920" s="26"/>
      <c r="AG920" s="30">
        <f>SUM(F920,H920,J920,L920,N920,P920,R920,U920,W920,Y920,Z920,AA920,AB920)</f>
        <v>0</v>
      </c>
      <c r="AH920" s="30">
        <f t="shared" si="56"/>
        <v>0</v>
      </c>
      <c r="AI920" s="28">
        <f>SUM(G920,I920,K920,M920,O920,Q920,S920,T920,V920,X920)</f>
        <v>0</v>
      </c>
      <c r="AJ920" s="39">
        <f t="shared" si="57"/>
        <v>0</v>
      </c>
      <c r="AK920" s="40">
        <f>YEAR(C920)-YEAR(B920)+1</f>
        <v>1</v>
      </c>
      <c r="AL920" s="40">
        <f t="shared" si="58"/>
        <v>0.3</v>
      </c>
      <c r="AM920" s="39">
        <f>AF920+AH920+AJ920+AL920+AC920</f>
        <v>0.3</v>
      </c>
      <c r="AN920" s="37">
        <f t="shared" si="59"/>
        <v>0.3</v>
      </c>
      <c r="AO920" s="33"/>
    </row>
    <row r="921" spans="1:41" s="8" customFormat="1" ht="15.75" x14ac:dyDescent="0.25">
      <c r="A921" s="23">
        <v>344673</v>
      </c>
      <c r="B921" s="24">
        <v>45029</v>
      </c>
      <c r="C921" s="24">
        <v>45291</v>
      </c>
      <c r="D921" s="25" t="s">
        <v>1504</v>
      </c>
      <c r="F921" s="27"/>
      <c r="G921" s="28"/>
      <c r="H921" s="27"/>
      <c r="I921" s="28"/>
      <c r="J921" s="27"/>
      <c r="K921" s="28"/>
      <c r="L921" s="27"/>
      <c r="M921" s="28"/>
      <c r="N921" s="27"/>
      <c r="O921" s="28"/>
      <c r="P921" s="27"/>
      <c r="Q921" s="28"/>
      <c r="R921" s="27"/>
      <c r="S921" s="28"/>
      <c r="T921" s="28"/>
      <c r="U921" s="27"/>
      <c r="V921" s="28"/>
      <c r="W921" s="27"/>
      <c r="X921" s="28"/>
      <c r="Y921" s="27"/>
      <c r="Z921" s="27"/>
      <c r="AA921" s="27"/>
      <c r="AB921" s="27"/>
      <c r="AC921" s="29"/>
      <c r="AD921" s="31" t="s">
        <v>1503</v>
      </c>
      <c r="AE921" s="31" t="s">
        <v>66</v>
      </c>
      <c r="AF921" s="26"/>
      <c r="AG921" s="30">
        <f>SUM(F921,H921,J921,L921,N921,P921,R921,U921,W921,Y921,Z921,AA921,AB921)</f>
        <v>0</v>
      </c>
      <c r="AH921" s="30">
        <f t="shared" si="56"/>
        <v>0</v>
      </c>
      <c r="AI921" s="28">
        <f>SUM(G921,I921,K921,M921,O921,Q921,S921,T921,V921,X921)</f>
        <v>0</v>
      </c>
      <c r="AJ921" s="39">
        <f t="shared" si="57"/>
        <v>0</v>
      </c>
      <c r="AK921" s="40">
        <f>YEAR(C921)-YEAR(B921)+1</f>
        <v>1</v>
      </c>
      <c r="AL921" s="40">
        <f t="shared" si="58"/>
        <v>0.3</v>
      </c>
      <c r="AM921" s="39">
        <f>AF921+AH921+AJ921+AL921+AC921</f>
        <v>0.3</v>
      </c>
      <c r="AN921" s="37">
        <f t="shared" si="59"/>
        <v>0.3</v>
      </c>
      <c r="AO921" s="33"/>
    </row>
    <row r="922" spans="1:41" s="8" customFormat="1" ht="15.75" x14ac:dyDescent="0.25">
      <c r="A922" s="23">
        <v>355882</v>
      </c>
      <c r="B922" s="24">
        <v>45192</v>
      </c>
      <c r="C922" s="24">
        <v>45291</v>
      </c>
      <c r="D922" s="25" t="s">
        <v>1517</v>
      </c>
      <c r="F922" s="27"/>
      <c r="G922" s="28"/>
      <c r="H922" s="27"/>
      <c r="I922" s="28"/>
      <c r="J922" s="27"/>
      <c r="K922" s="28"/>
      <c r="L922" s="27"/>
      <c r="M922" s="28"/>
      <c r="N922" s="27"/>
      <c r="O922" s="28"/>
      <c r="P922" s="27"/>
      <c r="Q922" s="28"/>
      <c r="R922" s="27"/>
      <c r="S922" s="28"/>
      <c r="T922" s="28"/>
      <c r="U922" s="27"/>
      <c r="V922" s="28"/>
      <c r="W922" s="27"/>
      <c r="X922" s="28"/>
      <c r="Y922" s="27"/>
      <c r="Z922" s="27"/>
      <c r="AA922" s="27"/>
      <c r="AB922" s="27"/>
      <c r="AC922" s="29"/>
      <c r="AD922" s="31" t="s">
        <v>1512</v>
      </c>
      <c r="AE922" s="31" t="s">
        <v>310</v>
      </c>
      <c r="AF922" s="26"/>
      <c r="AG922" s="30">
        <f>SUM(F922,H922,J922,L922,N922,P922,R922,U922,W922,Y922,Z922,AA922,AB922)</f>
        <v>0</v>
      </c>
      <c r="AH922" s="30">
        <f t="shared" si="56"/>
        <v>0</v>
      </c>
      <c r="AI922" s="28">
        <f>SUM(G922,I922,K922,M922,O922,Q922,S922,T922,V922,X922)</f>
        <v>0</v>
      </c>
      <c r="AJ922" s="39">
        <f t="shared" si="57"/>
        <v>0</v>
      </c>
      <c r="AK922" s="40">
        <f>YEAR(C922)-YEAR(B922)+1</f>
        <v>1</v>
      </c>
      <c r="AL922" s="40">
        <f t="shared" si="58"/>
        <v>0.3</v>
      </c>
      <c r="AM922" s="39">
        <f>AF922+AH922+AJ922+AL922+AC922</f>
        <v>0.3</v>
      </c>
      <c r="AN922" s="37">
        <f t="shared" si="59"/>
        <v>0.3</v>
      </c>
      <c r="AO922" s="33"/>
    </row>
    <row r="923" spans="1:41" s="8" customFormat="1" ht="15.75" x14ac:dyDescent="0.25">
      <c r="A923" s="23">
        <v>341108</v>
      </c>
      <c r="B923" s="24">
        <v>44974</v>
      </c>
      <c r="C923" s="24">
        <v>45291</v>
      </c>
      <c r="D923" s="25" t="s">
        <v>1520</v>
      </c>
      <c r="F923" s="27"/>
      <c r="G923" s="28"/>
      <c r="H923" s="27"/>
      <c r="I923" s="28"/>
      <c r="J923" s="27"/>
      <c r="K923" s="28"/>
      <c r="L923" s="27"/>
      <c r="M923" s="28"/>
      <c r="N923" s="27"/>
      <c r="O923" s="28"/>
      <c r="P923" s="27"/>
      <c r="Q923" s="28"/>
      <c r="R923" s="27"/>
      <c r="S923" s="28"/>
      <c r="T923" s="28"/>
      <c r="U923" s="27"/>
      <c r="V923" s="28"/>
      <c r="W923" s="27"/>
      <c r="X923" s="28"/>
      <c r="Y923" s="27"/>
      <c r="Z923" s="27"/>
      <c r="AA923" s="27"/>
      <c r="AB923" s="27"/>
      <c r="AC923" s="29"/>
      <c r="AD923" s="31" t="s">
        <v>1519</v>
      </c>
      <c r="AE923" s="31" t="s">
        <v>207</v>
      </c>
      <c r="AF923" s="26"/>
      <c r="AG923" s="30">
        <f>SUM(F923,H923,J923,L923,N923,P923,R923,U923,W923,Y923,Z923,AA923,AB923)</f>
        <v>0</v>
      </c>
      <c r="AH923" s="30">
        <f t="shared" si="56"/>
        <v>0</v>
      </c>
      <c r="AI923" s="28">
        <f>SUM(G923,I923,K923,M923,O923,Q923,S923,T923,V923,X923)</f>
        <v>0</v>
      </c>
      <c r="AJ923" s="39">
        <f t="shared" si="57"/>
        <v>0</v>
      </c>
      <c r="AK923" s="40">
        <f>YEAR(C923)-YEAR(B923)+1</f>
        <v>1</v>
      </c>
      <c r="AL923" s="40">
        <f t="shared" si="58"/>
        <v>0.3</v>
      </c>
      <c r="AM923" s="39">
        <f>AF923+AH923+AJ923+AL923+AC923</f>
        <v>0.3</v>
      </c>
      <c r="AN923" s="37">
        <f t="shared" si="59"/>
        <v>0.3</v>
      </c>
      <c r="AO923" s="33"/>
    </row>
    <row r="924" spans="1:41" s="8" customFormat="1" ht="15.75" x14ac:dyDescent="0.25">
      <c r="A924" s="23">
        <v>340897</v>
      </c>
      <c r="B924" s="24">
        <v>44967</v>
      </c>
      <c r="C924" s="24">
        <v>45291</v>
      </c>
      <c r="D924" s="25" t="s">
        <v>1541</v>
      </c>
      <c r="F924" s="27"/>
      <c r="G924" s="28"/>
      <c r="H924" s="27"/>
      <c r="I924" s="28"/>
      <c r="J924" s="27"/>
      <c r="K924" s="28"/>
      <c r="L924" s="27"/>
      <c r="M924" s="28"/>
      <c r="N924" s="27"/>
      <c r="O924" s="28"/>
      <c r="P924" s="27"/>
      <c r="Q924" s="28"/>
      <c r="R924" s="27"/>
      <c r="S924" s="28"/>
      <c r="T924" s="28"/>
      <c r="U924" s="27"/>
      <c r="V924" s="28"/>
      <c r="W924" s="27"/>
      <c r="X924" s="28"/>
      <c r="Y924" s="27"/>
      <c r="Z924" s="27"/>
      <c r="AA924" s="27"/>
      <c r="AB924" s="27"/>
      <c r="AC924" s="29"/>
      <c r="AD924" s="31" t="s">
        <v>1540</v>
      </c>
      <c r="AE924" s="31" t="s">
        <v>481</v>
      </c>
      <c r="AF924" s="26"/>
      <c r="AG924" s="30">
        <f>SUM(F924,H924,J924,L924,N924,P924,R924,U924,W924,Y924,Z924,AA924,AB924)</f>
        <v>0</v>
      </c>
      <c r="AH924" s="30">
        <f t="shared" si="56"/>
        <v>0</v>
      </c>
      <c r="AI924" s="28">
        <f>SUM(G924,I924,K924,M924,O924,Q924,S924,T924,V924,X924)</f>
        <v>0</v>
      </c>
      <c r="AJ924" s="39">
        <f t="shared" si="57"/>
        <v>0</v>
      </c>
      <c r="AK924" s="40">
        <f>YEAR(C924)-YEAR(B924)+1</f>
        <v>1</v>
      </c>
      <c r="AL924" s="40">
        <f t="shared" si="58"/>
        <v>0.3</v>
      </c>
      <c r="AM924" s="39">
        <f>AF924+AH924+AJ924+AL924+AC924</f>
        <v>0.3</v>
      </c>
      <c r="AN924" s="37">
        <f t="shared" si="59"/>
        <v>0.3</v>
      </c>
      <c r="AO924" s="33"/>
    </row>
    <row r="925" spans="1:41" s="8" customFormat="1" ht="15.75" x14ac:dyDescent="0.25">
      <c r="A925" s="23">
        <v>339977</v>
      </c>
      <c r="B925" s="24">
        <v>44946</v>
      </c>
      <c r="C925" s="24">
        <v>45291</v>
      </c>
      <c r="D925" s="25" t="s">
        <v>1590</v>
      </c>
      <c r="F925" s="27"/>
      <c r="G925" s="28"/>
      <c r="H925" s="27"/>
      <c r="I925" s="28"/>
      <c r="J925" s="27"/>
      <c r="K925" s="28"/>
      <c r="L925" s="27"/>
      <c r="M925" s="28"/>
      <c r="N925" s="27"/>
      <c r="O925" s="28"/>
      <c r="P925" s="27"/>
      <c r="Q925" s="28"/>
      <c r="R925" s="27"/>
      <c r="S925" s="28"/>
      <c r="T925" s="28"/>
      <c r="U925" s="27"/>
      <c r="V925" s="28"/>
      <c r="W925" s="27"/>
      <c r="X925" s="28"/>
      <c r="Y925" s="27"/>
      <c r="Z925" s="27"/>
      <c r="AA925" s="27"/>
      <c r="AB925" s="27"/>
      <c r="AC925" s="29"/>
      <c r="AD925" s="31" t="s">
        <v>1589</v>
      </c>
      <c r="AE925" s="31" t="s">
        <v>207</v>
      </c>
      <c r="AF925" s="26"/>
      <c r="AG925" s="30">
        <f>SUM(F925,H925,J925,L925,N925,P925,R925,U925,W925,Y925,Z925,AA925,AB925)</f>
        <v>0</v>
      </c>
      <c r="AH925" s="30">
        <f t="shared" si="56"/>
        <v>0</v>
      </c>
      <c r="AI925" s="28">
        <f>SUM(G925,I925,K925,M925,O925,Q925,S925,T925,V925,X925)</f>
        <v>0</v>
      </c>
      <c r="AJ925" s="39">
        <f t="shared" si="57"/>
        <v>0</v>
      </c>
      <c r="AK925" s="40">
        <f>YEAR(C925)-YEAR(B925)+1</f>
        <v>1</v>
      </c>
      <c r="AL925" s="40">
        <f t="shared" si="58"/>
        <v>0.3</v>
      </c>
      <c r="AM925" s="39">
        <f>AF925+AH925+AJ925+AL925+AC925</f>
        <v>0.3</v>
      </c>
      <c r="AN925" s="37">
        <f t="shared" si="59"/>
        <v>0.3</v>
      </c>
      <c r="AO925" s="33"/>
    </row>
    <row r="926" spans="1:41" s="8" customFormat="1" ht="15.75" x14ac:dyDescent="0.25">
      <c r="A926" s="23">
        <v>349531</v>
      </c>
      <c r="B926" s="24">
        <v>45090</v>
      </c>
      <c r="C926" s="24">
        <v>45291</v>
      </c>
      <c r="D926" s="25" t="s">
        <v>1597</v>
      </c>
      <c r="F926" s="27"/>
      <c r="G926" s="28"/>
      <c r="H926" s="27"/>
      <c r="I926" s="28"/>
      <c r="J926" s="27"/>
      <c r="K926" s="28"/>
      <c r="L926" s="27"/>
      <c r="M926" s="28"/>
      <c r="N926" s="27"/>
      <c r="O926" s="28"/>
      <c r="P926" s="27"/>
      <c r="Q926" s="28"/>
      <c r="R926" s="27"/>
      <c r="S926" s="28"/>
      <c r="T926" s="28"/>
      <c r="U926" s="27"/>
      <c r="V926" s="28"/>
      <c r="W926" s="27"/>
      <c r="X926" s="28"/>
      <c r="Y926" s="27"/>
      <c r="Z926" s="27"/>
      <c r="AA926" s="27"/>
      <c r="AB926" s="27"/>
      <c r="AC926" s="29"/>
      <c r="AD926" s="31" t="s">
        <v>1595</v>
      </c>
      <c r="AE926" s="31" t="s">
        <v>42</v>
      </c>
      <c r="AF926" s="26"/>
      <c r="AG926" s="30">
        <f>SUM(F926,H926,J926,L926,N926,P926,R926,U926,W926,Y926,Z926,AA926,AB926)</f>
        <v>0</v>
      </c>
      <c r="AH926" s="30">
        <f t="shared" si="56"/>
        <v>0</v>
      </c>
      <c r="AI926" s="28">
        <f>SUM(G926,I926,K926,M926,O926,Q926,S926,T926,V926,X926)</f>
        <v>0</v>
      </c>
      <c r="AJ926" s="39">
        <f t="shared" si="57"/>
        <v>0</v>
      </c>
      <c r="AK926" s="40">
        <f>YEAR(C926)-YEAR(B926)+1</f>
        <v>1</v>
      </c>
      <c r="AL926" s="40">
        <f t="shared" si="58"/>
        <v>0.3</v>
      </c>
      <c r="AM926" s="39">
        <f>AF926+AH926+AJ926+AL926+AC926</f>
        <v>0.3</v>
      </c>
      <c r="AN926" s="37">
        <f t="shared" si="59"/>
        <v>0.3</v>
      </c>
      <c r="AO926" s="33"/>
    </row>
    <row r="927" spans="1:41" s="8" customFormat="1" ht="15.75" x14ac:dyDescent="0.25">
      <c r="A927" s="23">
        <v>351805</v>
      </c>
      <c r="B927" s="24">
        <v>45119</v>
      </c>
      <c r="C927" s="24">
        <v>45291</v>
      </c>
      <c r="D927" s="25" t="s">
        <v>1601</v>
      </c>
      <c r="F927" s="27"/>
      <c r="G927" s="28"/>
      <c r="H927" s="27"/>
      <c r="I927" s="28"/>
      <c r="J927" s="27"/>
      <c r="K927" s="28"/>
      <c r="L927" s="27"/>
      <c r="M927" s="28"/>
      <c r="N927" s="27"/>
      <c r="O927" s="28"/>
      <c r="P927" s="27"/>
      <c r="Q927" s="28"/>
      <c r="R927" s="27"/>
      <c r="S927" s="28"/>
      <c r="T927" s="28"/>
      <c r="U927" s="27"/>
      <c r="V927" s="28"/>
      <c r="W927" s="27"/>
      <c r="X927" s="28"/>
      <c r="Y927" s="27"/>
      <c r="Z927" s="27"/>
      <c r="AA927" s="27"/>
      <c r="AB927" s="27"/>
      <c r="AC927" s="29"/>
      <c r="AD927" s="31" t="s">
        <v>1599</v>
      </c>
      <c r="AE927" s="31" t="s">
        <v>1600</v>
      </c>
      <c r="AF927" s="26"/>
      <c r="AG927" s="30">
        <f>SUM(F927,H927,J927,L927,N927,P927,R927,U927,W927,Y927,Z927,AA927,AB927)</f>
        <v>0</v>
      </c>
      <c r="AH927" s="30">
        <f t="shared" si="56"/>
        <v>0</v>
      </c>
      <c r="AI927" s="28">
        <f>SUM(G927,I927,K927,M927,O927,Q927,S927,T927,V927,X927)</f>
        <v>0</v>
      </c>
      <c r="AJ927" s="39">
        <f t="shared" si="57"/>
        <v>0</v>
      </c>
      <c r="AK927" s="40">
        <f>YEAR(C927)-YEAR(B927)+1</f>
        <v>1</v>
      </c>
      <c r="AL927" s="40">
        <f t="shared" si="58"/>
        <v>0.3</v>
      </c>
      <c r="AM927" s="39">
        <f>AF927+AH927+AJ927+AL927+AC927</f>
        <v>0.3</v>
      </c>
      <c r="AN927" s="37">
        <f t="shared" si="59"/>
        <v>0.3</v>
      </c>
      <c r="AO927" s="33"/>
    </row>
    <row r="928" spans="1:41" s="8" customFormat="1" ht="15.75" x14ac:dyDescent="0.25">
      <c r="A928" s="23">
        <v>339458</v>
      </c>
      <c r="B928" s="24">
        <v>44929</v>
      </c>
      <c r="C928" s="24">
        <v>45291</v>
      </c>
      <c r="D928" s="25" t="s">
        <v>1617</v>
      </c>
      <c r="F928" s="27"/>
      <c r="G928" s="28"/>
      <c r="H928" s="27"/>
      <c r="I928" s="28"/>
      <c r="J928" s="27"/>
      <c r="K928" s="28"/>
      <c r="L928" s="27"/>
      <c r="M928" s="28"/>
      <c r="N928" s="27"/>
      <c r="O928" s="28"/>
      <c r="P928" s="27"/>
      <c r="Q928" s="28"/>
      <c r="R928" s="27"/>
      <c r="S928" s="28"/>
      <c r="T928" s="28"/>
      <c r="U928" s="27"/>
      <c r="V928" s="28"/>
      <c r="W928" s="27"/>
      <c r="X928" s="28"/>
      <c r="Y928" s="27"/>
      <c r="Z928" s="27"/>
      <c r="AA928" s="27"/>
      <c r="AB928" s="27"/>
      <c r="AC928" s="29"/>
      <c r="AD928" s="31" t="s">
        <v>1616</v>
      </c>
      <c r="AE928" s="31" t="s">
        <v>310</v>
      </c>
      <c r="AF928" s="26"/>
      <c r="AG928" s="30">
        <f>SUM(F928,H928,J928,L928,N928,P928,R928,U928,W928,Y928,Z928,AA928,AB928)</f>
        <v>0</v>
      </c>
      <c r="AH928" s="30">
        <f t="shared" si="56"/>
        <v>0</v>
      </c>
      <c r="AI928" s="28">
        <f>SUM(G928,I928,K928,M928,O928,Q928,S928,T928,V928,X928)</f>
        <v>0</v>
      </c>
      <c r="AJ928" s="39">
        <f t="shared" si="57"/>
        <v>0</v>
      </c>
      <c r="AK928" s="40">
        <f>YEAR(C928)-YEAR(B928)+1</f>
        <v>1</v>
      </c>
      <c r="AL928" s="40">
        <f t="shared" si="58"/>
        <v>0.3</v>
      </c>
      <c r="AM928" s="39">
        <f>AF928+AH928+AJ928+AL928+AC928</f>
        <v>0.3</v>
      </c>
      <c r="AN928" s="37">
        <f t="shared" si="59"/>
        <v>0.3</v>
      </c>
      <c r="AO928" s="33"/>
    </row>
    <row r="929" spans="1:41" s="8" customFormat="1" ht="15.75" x14ac:dyDescent="0.25">
      <c r="A929" s="23">
        <v>350796</v>
      </c>
      <c r="B929" s="24">
        <v>45106</v>
      </c>
      <c r="C929" s="24">
        <v>45291</v>
      </c>
      <c r="D929" s="25" t="s">
        <v>1623</v>
      </c>
      <c r="F929" s="27"/>
      <c r="G929" s="28"/>
      <c r="H929" s="27"/>
      <c r="I929" s="28"/>
      <c r="J929" s="27"/>
      <c r="K929" s="28"/>
      <c r="L929" s="27"/>
      <c r="M929" s="28"/>
      <c r="N929" s="27"/>
      <c r="O929" s="28"/>
      <c r="P929" s="27"/>
      <c r="Q929" s="28"/>
      <c r="R929" s="27"/>
      <c r="S929" s="28"/>
      <c r="T929" s="28"/>
      <c r="U929" s="27"/>
      <c r="V929" s="28"/>
      <c r="W929" s="27"/>
      <c r="X929" s="28"/>
      <c r="Y929" s="27"/>
      <c r="Z929" s="27"/>
      <c r="AA929" s="27"/>
      <c r="AB929" s="27"/>
      <c r="AC929" s="29"/>
      <c r="AD929" s="31" t="s">
        <v>1621</v>
      </c>
      <c r="AE929" s="31" t="s">
        <v>1622</v>
      </c>
      <c r="AF929" s="26"/>
      <c r="AG929" s="30">
        <f>SUM(F929,H929,J929,L929,N929,P929,R929,U929,W929,Y929,Z929,AA929,AB929)</f>
        <v>0</v>
      </c>
      <c r="AH929" s="30">
        <f t="shared" si="56"/>
        <v>0</v>
      </c>
      <c r="AI929" s="28">
        <f>SUM(G929,I929,K929,M929,O929,Q929,S929,T929,V929,X929)</f>
        <v>0</v>
      </c>
      <c r="AJ929" s="39">
        <f t="shared" si="57"/>
        <v>0</v>
      </c>
      <c r="AK929" s="40">
        <f>YEAR(C929)-YEAR(B929)+1</f>
        <v>1</v>
      </c>
      <c r="AL929" s="40">
        <f t="shared" si="58"/>
        <v>0.3</v>
      </c>
      <c r="AM929" s="39">
        <f>AF929+AH929+AJ929+AL929+AC929</f>
        <v>0.3</v>
      </c>
      <c r="AN929" s="37">
        <f t="shared" si="59"/>
        <v>0.3</v>
      </c>
      <c r="AO929" s="33"/>
    </row>
    <row r="930" spans="1:41" s="8" customFormat="1" ht="15.75" x14ac:dyDescent="0.25">
      <c r="A930" s="23">
        <v>352610</v>
      </c>
      <c r="B930" s="24">
        <v>45129</v>
      </c>
      <c r="C930" s="24">
        <v>45291</v>
      </c>
      <c r="D930" s="25" t="s">
        <v>1639</v>
      </c>
      <c r="F930" s="27"/>
      <c r="G930" s="28"/>
      <c r="H930" s="27"/>
      <c r="I930" s="28"/>
      <c r="J930" s="27"/>
      <c r="K930" s="28"/>
      <c r="L930" s="27"/>
      <c r="M930" s="28"/>
      <c r="N930" s="27"/>
      <c r="O930" s="28"/>
      <c r="P930" s="27"/>
      <c r="Q930" s="28"/>
      <c r="R930" s="27"/>
      <c r="S930" s="28"/>
      <c r="T930" s="28"/>
      <c r="U930" s="27"/>
      <c r="V930" s="28"/>
      <c r="W930" s="27"/>
      <c r="X930" s="28"/>
      <c r="Y930" s="27"/>
      <c r="Z930" s="27"/>
      <c r="AA930" s="27"/>
      <c r="AB930" s="27"/>
      <c r="AC930" s="29"/>
      <c r="AD930" s="31" t="s">
        <v>1638</v>
      </c>
      <c r="AE930" s="31" t="s">
        <v>3</v>
      </c>
      <c r="AF930" s="26"/>
      <c r="AG930" s="30">
        <f>SUM(F930,H930,J930,L930,N930,P930,R930,U930,W930,Y930,Z930,AA930,AB930)</f>
        <v>0</v>
      </c>
      <c r="AH930" s="30">
        <f t="shared" si="56"/>
        <v>0</v>
      </c>
      <c r="AI930" s="28">
        <f>SUM(G930,I930,K930,M930,O930,Q930,S930,T930,V930,X930)</f>
        <v>0</v>
      </c>
      <c r="AJ930" s="39">
        <f t="shared" si="57"/>
        <v>0</v>
      </c>
      <c r="AK930" s="40">
        <f>YEAR(C930)-YEAR(B930)+1</f>
        <v>1</v>
      </c>
      <c r="AL930" s="40">
        <f t="shared" si="58"/>
        <v>0.3</v>
      </c>
      <c r="AM930" s="39">
        <f>AF930+AH930+AJ930+AL930+AC930</f>
        <v>0.3</v>
      </c>
      <c r="AN930" s="37">
        <f t="shared" si="59"/>
        <v>0.3</v>
      </c>
      <c r="AO930" s="33"/>
    </row>
    <row r="931" spans="1:41" s="8" customFormat="1" ht="15.75" x14ac:dyDescent="0.25">
      <c r="A931" s="23">
        <v>355495</v>
      </c>
      <c r="B931" s="24">
        <v>45184</v>
      </c>
      <c r="C931" s="24">
        <v>45291</v>
      </c>
      <c r="D931" s="25" t="s">
        <v>1643</v>
      </c>
      <c r="F931" s="27"/>
      <c r="G931" s="28"/>
      <c r="H931" s="27"/>
      <c r="I931" s="28"/>
      <c r="J931" s="27"/>
      <c r="K931" s="28"/>
      <c r="L931" s="27"/>
      <c r="M931" s="28"/>
      <c r="N931" s="27"/>
      <c r="O931" s="28"/>
      <c r="P931" s="27"/>
      <c r="Q931" s="28"/>
      <c r="R931" s="27"/>
      <c r="S931" s="28"/>
      <c r="T931" s="28"/>
      <c r="U931" s="27"/>
      <c r="V931" s="28"/>
      <c r="W931" s="27"/>
      <c r="X931" s="28"/>
      <c r="Y931" s="27"/>
      <c r="Z931" s="27"/>
      <c r="AA931" s="27"/>
      <c r="AB931" s="27"/>
      <c r="AC931" s="29"/>
      <c r="AD931" s="31" t="s">
        <v>1642</v>
      </c>
      <c r="AE931" s="31" t="s">
        <v>44</v>
      </c>
      <c r="AF931" s="26"/>
      <c r="AG931" s="30">
        <f>SUM(F931,H931,J931,L931,N931,P931,R931,U931,W931,Y931,Z931,AA931,AB931)</f>
        <v>0</v>
      </c>
      <c r="AH931" s="30">
        <f t="shared" si="56"/>
        <v>0</v>
      </c>
      <c r="AI931" s="28">
        <f>SUM(G931,I931,K931,M931,O931,Q931,S931,T931,V931,X931)</f>
        <v>0</v>
      </c>
      <c r="AJ931" s="39">
        <f t="shared" si="57"/>
        <v>0</v>
      </c>
      <c r="AK931" s="40">
        <f>YEAR(C931)-YEAR(B931)+1</f>
        <v>1</v>
      </c>
      <c r="AL931" s="40">
        <f t="shared" si="58"/>
        <v>0.3</v>
      </c>
      <c r="AM931" s="39">
        <f>AF931+AH931+AJ931+AL931+AC931</f>
        <v>0.3</v>
      </c>
      <c r="AN931" s="37">
        <f t="shared" si="59"/>
        <v>0.3</v>
      </c>
      <c r="AO931" s="33"/>
    </row>
    <row r="932" spans="1:41" s="8" customFormat="1" ht="15.75" x14ac:dyDescent="0.25">
      <c r="A932" s="23">
        <v>341457</v>
      </c>
      <c r="B932" s="24">
        <v>44981</v>
      </c>
      <c r="C932" s="24">
        <v>45291</v>
      </c>
      <c r="D932" s="25" t="s">
        <v>1663</v>
      </c>
      <c r="F932" s="27"/>
      <c r="G932" s="28"/>
      <c r="H932" s="27"/>
      <c r="I932" s="28"/>
      <c r="J932" s="27"/>
      <c r="K932" s="28"/>
      <c r="L932" s="27"/>
      <c r="M932" s="28"/>
      <c r="N932" s="27"/>
      <c r="O932" s="28"/>
      <c r="P932" s="27"/>
      <c r="Q932" s="28"/>
      <c r="R932" s="27"/>
      <c r="S932" s="28"/>
      <c r="T932" s="28"/>
      <c r="U932" s="27"/>
      <c r="V932" s="28"/>
      <c r="W932" s="27"/>
      <c r="X932" s="28"/>
      <c r="Y932" s="27"/>
      <c r="Z932" s="27"/>
      <c r="AA932" s="27"/>
      <c r="AB932" s="27"/>
      <c r="AC932" s="29"/>
      <c r="AD932" s="31" t="s">
        <v>1662</v>
      </c>
      <c r="AE932" s="31" t="s">
        <v>207</v>
      </c>
      <c r="AF932" s="26"/>
      <c r="AG932" s="30">
        <f>SUM(F932,H932,J932,L932,N932,P932,R932,U932,W932,Y932,Z932,AA932,AB932)</f>
        <v>0</v>
      </c>
      <c r="AH932" s="30">
        <f t="shared" si="56"/>
        <v>0</v>
      </c>
      <c r="AI932" s="28">
        <f>SUM(G932,I932,K932,M932,O932,Q932,S932,T932,V932,X932)</f>
        <v>0</v>
      </c>
      <c r="AJ932" s="39">
        <f t="shared" si="57"/>
        <v>0</v>
      </c>
      <c r="AK932" s="40">
        <f>YEAR(C932)-YEAR(B932)+1</f>
        <v>1</v>
      </c>
      <c r="AL932" s="40">
        <f t="shared" si="58"/>
        <v>0.3</v>
      </c>
      <c r="AM932" s="39">
        <f>AF932+AH932+AJ932+AL932+AC932</f>
        <v>0.3</v>
      </c>
      <c r="AN932" s="37">
        <f t="shared" si="59"/>
        <v>0.3</v>
      </c>
      <c r="AO932" s="33"/>
    </row>
    <row r="933" spans="1:41" s="8" customFormat="1" ht="15.75" x14ac:dyDescent="0.25">
      <c r="A933" s="23">
        <v>340935</v>
      </c>
      <c r="B933" s="24">
        <v>44968</v>
      </c>
      <c r="C933" s="24">
        <v>45291</v>
      </c>
      <c r="D933" s="25" t="s">
        <v>1715</v>
      </c>
      <c r="F933" s="27"/>
      <c r="G933" s="28"/>
      <c r="H933" s="27"/>
      <c r="I933" s="28"/>
      <c r="J933" s="27"/>
      <c r="K933" s="28"/>
      <c r="L933" s="27"/>
      <c r="M933" s="28"/>
      <c r="N933" s="27"/>
      <c r="O933" s="28"/>
      <c r="P933" s="27"/>
      <c r="Q933" s="28"/>
      <c r="R933" s="27"/>
      <c r="S933" s="28"/>
      <c r="T933" s="28"/>
      <c r="U933" s="27"/>
      <c r="V933" s="28"/>
      <c r="W933" s="27"/>
      <c r="X933" s="28"/>
      <c r="Y933" s="27"/>
      <c r="Z933" s="27"/>
      <c r="AA933" s="27"/>
      <c r="AB933" s="27"/>
      <c r="AC933" s="29"/>
      <c r="AD933" s="31" t="s">
        <v>1714</v>
      </c>
      <c r="AE933" s="31" t="s">
        <v>339</v>
      </c>
      <c r="AF933" s="26"/>
      <c r="AG933" s="30">
        <f>SUM(F933,H933,J933,L933,N933,P933,R933,U933,W933,Y933,Z933,AA933,AB933)</f>
        <v>0</v>
      </c>
      <c r="AH933" s="30">
        <f t="shared" si="56"/>
        <v>0</v>
      </c>
      <c r="AI933" s="28">
        <f>SUM(G933,I933,K933,M933,O933,Q933,S933,T933,V933,X933)</f>
        <v>0</v>
      </c>
      <c r="AJ933" s="39">
        <f t="shared" si="57"/>
        <v>0</v>
      </c>
      <c r="AK933" s="40">
        <f>YEAR(C933)-YEAR(B933)+1</f>
        <v>1</v>
      </c>
      <c r="AL933" s="40">
        <f t="shared" si="58"/>
        <v>0.3</v>
      </c>
      <c r="AM933" s="39">
        <f>AF933+AH933+AJ933+AL933+AC933</f>
        <v>0.3</v>
      </c>
      <c r="AN933" s="37">
        <f t="shared" si="59"/>
        <v>0.3</v>
      </c>
      <c r="AO933" s="33"/>
    </row>
    <row r="934" spans="1:41" s="8" customFormat="1" ht="15.75" x14ac:dyDescent="0.25">
      <c r="A934" s="23">
        <v>355473</v>
      </c>
      <c r="B934" s="24">
        <v>45183</v>
      </c>
      <c r="C934" s="24">
        <v>45291</v>
      </c>
      <c r="D934" s="25" t="s">
        <v>1722</v>
      </c>
      <c r="F934" s="27"/>
      <c r="G934" s="28"/>
      <c r="H934" s="27"/>
      <c r="I934" s="28"/>
      <c r="J934" s="27"/>
      <c r="K934" s="28"/>
      <c r="L934" s="27"/>
      <c r="M934" s="28"/>
      <c r="N934" s="27"/>
      <c r="O934" s="28"/>
      <c r="P934" s="27"/>
      <c r="Q934" s="28"/>
      <c r="R934" s="27"/>
      <c r="S934" s="28"/>
      <c r="T934" s="28"/>
      <c r="U934" s="27"/>
      <c r="V934" s="28"/>
      <c r="W934" s="27"/>
      <c r="X934" s="28"/>
      <c r="Y934" s="27"/>
      <c r="Z934" s="27"/>
      <c r="AA934" s="27"/>
      <c r="AB934" s="27"/>
      <c r="AC934" s="29"/>
      <c r="AD934" s="31" t="s">
        <v>1721</v>
      </c>
      <c r="AE934" s="31" t="s">
        <v>1607</v>
      </c>
      <c r="AF934" s="26"/>
      <c r="AG934" s="30">
        <f>SUM(F934,H934,J934,L934,N934,P934,R934,U934,W934,Y934,Z934,AA934,AB934)</f>
        <v>0</v>
      </c>
      <c r="AH934" s="30">
        <f t="shared" si="56"/>
        <v>0</v>
      </c>
      <c r="AI934" s="28">
        <f>SUM(G934,I934,K934,M934,O934,Q934,S934,T934,V934,X934)</f>
        <v>0</v>
      </c>
      <c r="AJ934" s="39">
        <f t="shared" si="57"/>
        <v>0</v>
      </c>
      <c r="AK934" s="40">
        <f>YEAR(C934)-YEAR(B934)+1</f>
        <v>1</v>
      </c>
      <c r="AL934" s="40">
        <f t="shared" si="58"/>
        <v>0.3</v>
      </c>
      <c r="AM934" s="39">
        <f>AF934+AH934+AJ934+AL934+AC934</f>
        <v>0.3</v>
      </c>
      <c r="AN934" s="37">
        <f t="shared" si="59"/>
        <v>0.3</v>
      </c>
      <c r="AO934" s="33"/>
    </row>
    <row r="935" spans="1:41" s="8" customFormat="1" ht="15.75" x14ac:dyDescent="0.25">
      <c r="A935" s="23">
        <v>343881</v>
      </c>
      <c r="B935" s="24">
        <v>45015</v>
      </c>
      <c r="C935" s="24">
        <v>45291</v>
      </c>
      <c r="D935" s="25" t="s">
        <v>1730</v>
      </c>
      <c r="F935" s="27"/>
      <c r="G935" s="28"/>
      <c r="H935" s="27"/>
      <c r="I935" s="28"/>
      <c r="J935" s="27"/>
      <c r="K935" s="28"/>
      <c r="L935" s="27"/>
      <c r="M935" s="28"/>
      <c r="N935" s="27"/>
      <c r="O935" s="28"/>
      <c r="P935" s="27"/>
      <c r="Q935" s="28"/>
      <c r="R935" s="27"/>
      <c r="S935" s="28"/>
      <c r="T935" s="28"/>
      <c r="U935" s="27"/>
      <c r="V935" s="28"/>
      <c r="W935" s="27"/>
      <c r="X935" s="28"/>
      <c r="Y935" s="27"/>
      <c r="Z935" s="27"/>
      <c r="AA935" s="27"/>
      <c r="AB935" s="27"/>
      <c r="AC935" s="29"/>
      <c r="AD935" s="31" t="s">
        <v>1727</v>
      </c>
      <c r="AE935" s="31" t="s">
        <v>104</v>
      </c>
      <c r="AF935" s="26"/>
      <c r="AG935" s="30">
        <f>SUM(F935,H935,J935,L935,N935,P935,R935,U935,W935,Y935,Z935,AA935,AB935)</f>
        <v>0</v>
      </c>
      <c r="AH935" s="30">
        <f t="shared" si="56"/>
        <v>0</v>
      </c>
      <c r="AI935" s="28">
        <f>SUM(G935,I935,K935,M935,O935,Q935,S935,T935,V935,X935)</f>
        <v>0</v>
      </c>
      <c r="AJ935" s="39">
        <f t="shared" si="57"/>
        <v>0</v>
      </c>
      <c r="AK935" s="40">
        <f>YEAR(C935)-YEAR(B935)+1</f>
        <v>1</v>
      </c>
      <c r="AL935" s="40">
        <f t="shared" si="58"/>
        <v>0.3</v>
      </c>
      <c r="AM935" s="39">
        <f>AF935+AH935+AJ935+AL935+AC935</f>
        <v>0.3</v>
      </c>
      <c r="AN935" s="37">
        <f t="shared" si="59"/>
        <v>0.3</v>
      </c>
      <c r="AO935" s="33"/>
    </row>
    <row r="936" spans="1:41" s="8" customFormat="1" ht="15.75" x14ac:dyDescent="0.25">
      <c r="A936" s="23">
        <v>355089</v>
      </c>
      <c r="B936" s="24">
        <v>45169</v>
      </c>
      <c r="C936" s="24">
        <v>45291</v>
      </c>
      <c r="D936" s="25" t="s">
        <v>1780</v>
      </c>
      <c r="F936" s="27"/>
      <c r="G936" s="28"/>
      <c r="H936" s="27"/>
      <c r="I936" s="28"/>
      <c r="J936" s="27"/>
      <c r="K936" s="28"/>
      <c r="L936" s="27"/>
      <c r="M936" s="28"/>
      <c r="N936" s="27"/>
      <c r="O936" s="28"/>
      <c r="P936" s="27"/>
      <c r="Q936" s="28"/>
      <c r="R936" s="27"/>
      <c r="S936" s="28"/>
      <c r="T936" s="28"/>
      <c r="U936" s="27"/>
      <c r="V936" s="28"/>
      <c r="W936" s="27"/>
      <c r="X936" s="28"/>
      <c r="Y936" s="27"/>
      <c r="Z936" s="27"/>
      <c r="AA936" s="27"/>
      <c r="AB936" s="27"/>
      <c r="AC936" s="29"/>
      <c r="AD936" s="31" t="s">
        <v>1778</v>
      </c>
      <c r="AE936" s="31" t="s">
        <v>1779</v>
      </c>
      <c r="AF936" s="26"/>
      <c r="AG936" s="30">
        <f>SUM(F936,H936,J936,L936,N936,P936,R936,U936,W936,Y936,Z936,AA936,AB936)</f>
        <v>0</v>
      </c>
      <c r="AH936" s="30">
        <f t="shared" si="56"/>
        <v>0</v>
      </c>
      <c r="AI936" s="28">
        <f>SUM(G936,I936,K936,M936,O936,Q936,S936,T936,V936,X936)</f>
        <v>0</v>
      </c>
      <c r="AJ936" s="39">
        <f t="shared" si="57"/>
        <v>0</v>
      </c>
      <c r="AK936" s="40">
        <f>YEAR(C936)-YEAR(B936)+1</f>
        <v>1</v>
      </c>
      <c r="AL936" s="40">
        <f t="shared" si="58"/>
        <v>0.3</v>
      </c>
      <c r="AM936" s="39">
        <f>AF936+AH936+AJ936+AL936+AC936</f>
        <v>0.3</v>
      </c>
      <c r="AN936" s="37">
        <f t="shared" si="59"/>
        <v>0.3</v>
      </c>
      <c r="AO936" s="33"/>
    </row>
    <row r="937" spans="1:41" s="8" customFormat="1" ht="15.75" x14ac:dyDescent="0.25">
      <c r="A937" s="23">
        <v>344387</v>
      </c>
      <c r="B937" s="24">
        <v>45027</v>
      </c>
      <c r="C937" s="24">
        <v>45291</v>
      </c>
      <c r="D937" s="25" t="s">
        <v>1783</v>
      </c>
      <c r="F937" s="27"/>
      <c r="G937" s="28"/>
      <c r="H937" s="27"/>
      <c r="I937" s="28"/>
      <c r="J937" s="27"/>
      <c r="K937" s="28"/>
      <c r="L937" s="27"/>
      <c r="M937" s="28"/>
      <c r="N937" s="27"/>
      <c r="O937" s="28"/>
      <c r="P937" s="27"/>
      <c r="Q937" s="28"/>
      <c r="R937" s="27"/>
      <c r="S937" s="28"/>
      <c r="T937" s="28"/>
      <c r="U937" s="27"/>
      <c r="V937" s="28"/>
      <c r="W937" s="27"/>
      <c r="X937" s="28"/>
      <c r="Y937" s="27"/>
      <c r="Z937" s="27"/>
      <c r="AA937" s="27"/>
      <c r="AB937" s="27"/>
      <c r="AC937" s="29"/>
      <c r="AD937" s="31" t="s">
        <v>1782</v>
      </c>
      <c r="AE937" s="31" t="s">
        <v>997</v>
      </c>
      <c r="AF937" s="26"/>
      <c r="AG937" s="30">
        <f>SUM(F937,H937,J937,L937,N937,P937,R937,U937,W937,Y937,Z937,AA937,AB937)</f>
        <v>0</v>
      </c>
      <c r="AH937" s="30">
        <f t="shared" si="56"/>
        <v>0</v>
      </c>
      <c r="AI937" s="28">
        <f>SUM(G937,I937,K937,M937,O937,Q937,S937,T937,V937,X937)</f>
        <v>0</v>
      </c>
      <c r="AJ937" s="39">
        <f t="shared" si="57"/>
        <v>0</v>
      </c>
      <c r="AK937" s="40">
        <f>YEAR(C937)-YEAR(B937)+1</f>
        <v>1</v>
      </c>
      <c r="AL937" s="40">
        <f t="shared" si="58"/>
        <v>0.3</v>
      </c>
      <c r="AM937" s="39">
        <f>AF937+AH937+AJ937+AL937+AC937</f>
        <v>0.3</v>
      </c>
      <c r="AN937" s="37">
        <f t="shared" si="59"/>
        <v>0.3</v>
      </c>
      <c r="AO937" s="33"/>
    </row>
    <row r="938" spans="1:41" s="8" customFormat="1" ht="15.75" x14ac:dyDescent="0.25">
      <c r="A938" s="23">
        <v>352613</v>
      </c>
      <c r="B938" s="24">
        <v>45129</v>
      </c>
      <c r="C938" s="24">
        <v>45291</v>
      </c>
      <c r="D938" s="25" t="s">
        <v>1799</v>
      </c>
      <c r="F938" s="27"/>
      <c r="G938" s="28"/>
      <c r="H938" s="27"/>
      <c r="I938" s="28"/>
      <c r="J938" s="27"/>
      <c r="K938" s="28"/>
      <c r="L938" s="27"/>
      <c r="M938" s="28"/>
      <c r="N938" s="27"/>
      <c r="O938" s="28"/>
      <c r="P938" s="27"/>
      <c r="Q938" s="28"/>
      <c r="R938" s="27"/>
      <c r="S938" s="28"/>
      <c r="T938" s="28"/>
      <c r="U938" s="27"/>
      <c r="V938" s="28"/>
      <c r="W938" s="27"/>
      <c r="X938" s="28"/>
      <c r="Y938" s="27"/>
      <c r="Z938" s="27"/>
      <c r="AA938" s="27"/>
      <c r="AB938" s="27"/>
      <c r="AC938" s="29"/>
      <c r="AD938" s="31" t="s">
        <v>1797</v>
      </c>
      <c r="AE938" s="31" t="s">
        <v>1798</v>
      </c>
      <c r="AF938" s="26"/>
      <c r="AG938" s="30">
        <f>SUM(F938,H938,J938,L938,N938,P938,R938,U938,W938,Y938,Z938,AA938,AB938)</f>
        <v>0</v>
      </c>
      <c r="AH938" s="30">
        <f t="shared" si="56"/>
        <v>0</v>
      </c>
      <c r="AI938" s="28">
        <f>SUM(G938,I938,K938,M938,O938,Q938,S938,T938,V938,X938)</f>
        <v>0</v>
      </c>
      <c r="AJ938" s="39">
        <f t="shared" si="57"/>
        <v>0</v>
      </c>
      <c r="AK938" s="40">
        <f>YEAR(C938)-YEAR(B938)+1</f>
        <v>1</v>
      </c>
      <c r="AL938" s="40">
        <f t="shared" si="58"/>
        <v>0.3</v>
      </c>
      <c r="AM938" s="39">
        <f>AF938+AH938+AJ938+AL938+AC938</f>
        <v>0.3</v>
      </c>
      <c r="AN938" s="37">
        <f t="shared" si="59"/>
        <v>0.3</v>
      </c>
      <c r="AO938" s="33"/>
    </row>
    <row r="939" spans="1:41" s="8" customFormat="1" ht="15.75" x14ac:dyDescent="0.25">
      <c r="A939" s="23">
        <v>278560</v>
      </c>
      <c r="B939" s="24">
        <v>45147</v>
      </c>
      <c r="C939" s="24">
        <v>45291</v>
      </c>
      <c r="D939" s="25"/>
      <c r="F939" s="27"/>
      <c r="G939" s="28"/>
      <c r="H939" s="27"/>
      <c r="I939" s="28"/>
      <c r="J939" s="27"/>
      <c r="K939" s="28"/>
      <c r="L939" s="27"/>
      <c r="M939" s="28"/>
      <c r="N939" s="27"/>
      <c r="O939" s="28"/>
      <c r="P939" s="27"/>
      <c r="Q939" s="28"/>
      <c r="R939" s="27"/>
      <c r="S939" s="28"/>
      <c r="T939" s="28"/>
      <c r="U939" s="27"/>
      <c r="V939" s="28"/>
      <c r="W939" s="27"/>
      <c r="X939" s="28"/>
      <c r="Y939" s="27"/>
      <c r="Z939" s="27"/>
      <c r="AA939" s="27"/>
      <c r="AB939" s="27"/>
      <c r="AC939" s="29"/>
      <c r="AD939" s="31" t="s">
        <v>1800</v>
      </c>
      <c r="AE939" s="31" t="s">
        <v>1801</v>
      </c>
      <c r="AF939" s="26"/>
      <c r="AG939" s="30">
        <f>SUM(F939,H939,J939,L939,N939,P939,R939,U939,W939,Y939,Z939,AA939,AB939)</f>
        <v>0</v>
      </c>
      <c r="AH939" s="30">
        <f t="shared" si="56"/>
        <v>0</v>
      </c>
      <c r="AI939" s="28">
        <f>SUM(G939,I939,K939,M939,O939,Q939,S939,T939,V939,X939)</f>
        <v>0</v>
      </c>
      <c r="AJ939" s="39">
        <f t="shared" si="57"/>
        <v>0</v>
      </c>
      <c r="AK939" s="40">
        <f>YEAR(C939)-YEAR(B939)+1</f>
        <v>1</v>
      </c>
      <c r="AL939" s="40">
        <f t="shared" si="58"/>
        <v>0.3</v>
      </c>
      <c r="AM939" s="39">
        <f>AF939+AH939+AJ939+AL939+AC939</f>
        <v>0.3</v>
      </c>
      <c r="AN939" s="37">
        <f t="shared" si="59"/>
        <v>0.3</v>
      </c>
      <c r="AO939" s="33"/>
    </row>
    <row r="940" spans="1:41" s="8" customFormat="1" ht="15.75" x14ac:dyDescent="0.25">
      <c r="A940" s="23">
        <v>339936</v>
      </c>
      <c r="B940" s="24">
        <v>44945</v>
      </c>
      <c r="C940" s="24">
        <v>45291</v>
      </c>
      <c r="D940" s="25" t="s">
        <v>1802</v>
      </c>
      <c r="F940" s="27"/>
      <c r="G940" s="28"/>
      <c r="H940" s="27"/>
      <c r="I940" s="28"/>
      <c r="J940" s="27"/>
      <c r="K940" s="28"/>
      <c r="L940" s="27"/>
      <c r="M940" s="28"/>
      <c r="N940" s="27"/>
      <c r="O940" s="28"/>
      <c r="P940" s="27"/>
      <c r="Q940" s="28"/>
      <c r="R940" s="27"/>
      <c r="S940" s="28"/>
      <c r="T940" s="28"/>
      <c r="U940" s="27"/>
      <c r="V940" s="28"/>
      <c r="W940" s="27"/>
      <c r="X940" s="28"/>
      <c r="Y940" s="27"/>
      <c r="Z940" s="27"/>
      <c r="AA940" s="27"/>
      <c r="AB940" s="27"/>
      <c r="AC940" s="29"/>
      <c r="AD940" s="31" t="s">
        <v>1800</v>
      </c>
      <c r="AE940" s="31" t="s">
        <v>231</v>
      </c>
      <c r="AF940" s="26"/>
      <c r="AG940" s="30">
        <f>SUM(F940,H940,J940,L940,N940,P940,R940,U940,W940,Y940,Z940,AA940,AB940)</f>
        <v>0</v>
      </c>
      <c r="AH940" s="30">
        <f t="shared" si="56"/>
        <v>0</v>
      </c>
      <c r="AI940" s="28">
        <f>SUM(G940,I940,K940,M940,O940,Q940,S940,T940,V940,X940)</f>
        <v>0</v>
      </c>
      <c r="AJ940" s="39">
        <f t="shared" si="57"/>
        <v>0</v>
      </c>
      <c r="AK940" s="40">
        <f>YEAR(C940)-YEAR(B940)+1</f>
        <v>1</v>
      </c>
      <c r="AL940" s="40">
        <f t="shared" si="58"/>
        <v>0.3</v>
      </c>
      <c r="AM940" s="39">
        <f>AF940+AH940+AJ940+AL940+AC940</f>
        <v>0.3</v>
      </c>
      <c r="AN940" s="37">
        <f t="shared" si="59"/>
        <v>0.3</v>
      </c>
      <c r="AO940" s="33"/>
    </row>
    <row r="941" spans="1:41" s="8" customFormat="1" ht="15.75" x14ac:dyDescent="0.25">
      <c r="A941" s="23">
        <v>339686</v>
      </c>
      <c r="B941" s="24">
        <v>44938</v>
      </c>
      <c r="C941" s="24">
        <v>45291</v>
      </c>
      <c r="D941" s="25" t="s">
        <v>1809</v>
      </c>
      <c r="F941" s="27"/>
      <c r="G941" s="28"/>
      <c r="H941" s="27"/>
      <c r="I941" s="28"/>
      <c r="J941" s="27"/>
      <c r="K941" s="28"/>
      <c r="L941" s="27"/>
      <c r="M941" s="28"/>
      <c r="N941" s="27"/>
      <c r="O941" s="28"/>
      <c r="P941" s="27"/>
      <c r="Q941" s="28"/>
      <c r="R941" s="27"/>
      <c r="S941" s="28"/>
      <c r="T941" s="28"/>
      <c r="U941" s="27"/>
      <c r="V941" s="28"/>
      <c r="W941" s="27"/>
      <c r="X941" s="28"/>
      <c r="Y941" s="27"/>
      <c r="Z941" s="27"/>
      <c r="AA941" s="27"/>
      <c r="AB941" s="27"/>
      <c r="AC941" s="29"/>
      <c r="AD941" s="31" t="s">
        <v>1808</v>
      </c>
      <c r="AE941" s="31" t="s">
        <v>1289</v>
      </c>
      <c r="AF941" s="26"/>
      <c r="AG941" s="30">
        <f>SUM(F941,H941,J941,L941,N941,P941,R941,U941,W941,Y941,Z941,AA941,AB941)</f>
        <v>0</v>
      </c>
      <c r="AH941" s="30">
        <f t="shared" si="56"/>
        <v>0</v>
      </c>
      <c r="AI941" s="28">
        <f>SUM(G941,I941,K941,M941,O941,Q941,S941,T941,V941,X941)</f>
        <v>0</v>
      </c>
      <c r="AJ941" s="39">
        <f t="shared" si="57"/>
        <v>0</v>
      </c>
      <c r="AK941" s="40">
        <f>YEAR(C941)-YEAR(B941)+1</f>
        <v>1</v>
      </c>
      <c r="AL941" s="40">
        <f t="shared" si="58"/>
        <v>0.3</v>
      </c>
      <c r="AM941" s="39">
        <f>AF941+AH941+AJ941+AL941+AC941</f>
        <v>0.3</v>
      </c>
      <c r="AN941" s="37">
        <f t="shared" si="59"/>
        <v>0.3</v>
      </c>
      <c r="AO941" s="33"/>
    </row>
    <row r="942" spans="1:41" s="8" customFormat="1" ht="15.75" x14ac:dyDescent="0.25">
      <c r="A942" s="23">
        <v>341148</v>
      </c>
      <c r="B942" s="24">
        <v>44975</v>
      </c>
      <c r="C942" s="24">
        <v>45291</v>
      </c>
      <c r="D942" s="25" t="s">
        <v>1825</v>
      </c>
      <c r="F942" s="27"/>
      <c r="G942" s="28"/>
      <c r="H942" s="27"/>
      <c r="I942" s="28"/>
      <c r="J942" s="27"/>
      <c r="K942" s="28"/>
      <c r="L942" s="27"/>
      <c r="M942" s="28"/>
      <c r="N942" s="27"/>
      <c r="O942" s="28"/>
      <c r="P942" s="27"/>
      <c r="Q942" s="28"/>
      <c r="R942" s="27"/>
      <c r="S942" s="28"/>
      <c r="T942" s="28"/>
      <c r="U942" s="27"/>
      <c r="V942" s="28"/>
      <c r="W942" s="27"/>
      <c r="X942" s="28"/>
      <c r="Y942" s="27"/>
      <c r="Z942" s="27"/>
      <c r="AA942" s="27"/>
      <c r="AB942" s="27"/>
      <c r="AC942" s="29"/>
      <c r="AD942" s="31" t="s">
        <v>1823</v>
      </c>
      <c r="AE942" s="31" t="s">
        <v>1824</v>
      </c>
      <c r="AF942" s="26"/>
      <c r="AG942" s="30">
        <f>SUM(F942,H942,J942,L942,N942,P942,R942,U942,W942,Y942,Z942,AA942,AB942)</f>
        <v>0</v>
      </c>
      <c r="AH942" s="30">
        <f t="shared" si="56"/>
        <v>0</v>
      </c>
      <c r="AI942" s="28">
        <f>SUM(G942,I942,K942,M942,O942,Q942,S942,T942,V942,X942)</f>
        <v>0</v>
      </c>
      <c r="AJ942" s="39">
        <f t="shared" si="57"/>
        <v>0</v>
      </c>
      <c r="AK942" s="40">
        <f>YEAR(C942)-YEAR(B942)+1</f>
        <v>1</v>
      </c>
      <c r="AL942" s="40">
        <f t="shared" si="58"/>
        <v>0.3</v>
      </c>
      <c r="AM942" s="39">
        <f>AF942+AH942+AJ942+AL942+AC942</f>
        <v>0.3</v>
      </c>
      <c r="AN942" s="37">
        <f t="shared" si="59"/>
        <v>0.3</v>
      </c>
      <c r="AO942" s="33"/>
    </row>
    <row r="943" spans="1:41" s="8" customFormat="1" ht="15.75" x14ac:dyDescent="0.25">
      <c r="A943" s="23">
        <v>349261</v>
      </c>
      <c r="B943" s="24">
        <v>45084</v>
      </c>
      <c r="C943" s="24">
        <v>45291</v>
      </c>
      <c r="D943" s="25" t="s">
        <v>1833</v>
      </c>
      <c r="F943" s="27"/>
      <c r="G943" s="28"/>
      <c r="H943" s="27"/>
      <c r="I943" s="28"/>
      <c r="J943" s="27"/>
      <c r="K943" s="28"/>
      <c r="L943" s="27"/>
      <c r="M943" s="28"/>
      <c r="N943" s="27"/>
      <c r="O943" s="28"/>
      <c r="P943" s="27"/>
      <c r="Q943" s="28"/>
      <c r="R943" s="27"/>
      <c r="S943" s="28"/>
      <c r="T943" s="28"/>
      <c r="U943" s="27"/>
      <c r="V943" s="28"/>
      <c r="W943" s="27"/>
      <c r="X943" s="28"/>
      <c r="Y943" s="27"/>
      <c r="Z943" s="27"/>
      <c r="AA943" s="27"/>
      <c r="AB943" s="27"/>
      <c r="AC943" s="29"/>
      <c r="AD943" s="31" t="s">
        <v>1832</v>
      </c>
      <c r="AE943" s="31" t="s">
        <v>293</v>
      </c>
      <c r="AF943" s="26"/>
      <c r="AG943" s="30">
        <f>SUM(F943,H943,J943,L943,N943,P943,R943,U943,W943,Y943,Z943,AA943,AB943)</f>
        <v>0</v>
      </c>
      <c r="AH943" s="30">
        <f t="shared" si="56"/>
        <v>0</v>
      </c>
      <c r="AI943" s="28">
        <f>SUM(G943,I943,K943,M943,O943,Q943,S943,T943,V943,X943)</f>
        <v>0</v>
      </c>
      <c r="AJ943" s="39">
        <f t="shared" si="57"/>
        <v>0</v>
      </c>
      <c r="AK943" s="40">
        <f>YEAR(C943)-YEAR(B943)+1</f>
        <v>1</v>
      </c>
      <c r="AL943" s="40">
        <f t="shared" si="58"/>
        <v>0.3</v>
      </c>
      <c r="AM943" s="39">
        <f>AF943+AH943+AJ943+AL943+AC943</f>
        <v>0.3</v>
      </c>
      <c r="AN943" s="37">
        <f t="shared" si="59"/>
        <v>0.3</v>
      </c>
      <c r="AO943" s="33"/>
    </row>
    <row r="944" spans="1:41" s="8" customFormat="1" ht="15.75" x14ac:dyDescent="0.25">
      <c r="A944" s="23">
        <v>355335</v>
      </c>
      <c r="B944" s="24">
        <v>45178</v>
      </c>
      <c r="C944" s="24">
        <v>45291</v>
      </c>
      <c r="D944" s="25" t="s">
        <v>1841</v>
      </c>
      <c r="F944" s="27"/>
      <c r="G944" s="28"/>
      <c r="H944" s="27"/>
      <c r="I944" s="28"/>
      <c r="J944" s="27"/>
      <c r="K944" s="28"/>
      <c r="L944" s="27"/>
      <c r="M944" s="28"/>
      <c r="N944" s="27"/>
      <c r="O944" s="28"/>
      <c r="P944" s="27"/>
      <c r="Q944" s="28"/>
      <c r="R944" s="27"/>
      <c r="S944" s="28"/>
      <c r="T944" s="28"/>
      <c r="U944" s="27"/>
      <c r="V944" s="28"/>
      <c r="W944" s="27"/>
      <c r="X944" s="28"/>
      <c r="Y944" s="27"/>
      <c r="Z944" s="27"/>
      <c r="AA944" s="27"/>
      <c r="AB944" s="27"/>
      <c r="AC944" s="29"/>
      <c r="AD944" s="31" t="s">
        <v>1839</v>
      </c>
      <c r="AE944" s="31" t="s">
        <v>1840</v>
      </c>
      <c r="AF944" s="26"/>
      <c r="AG944" s="30">
        <f>SUM(F944,H944,J944,L944,N944,P944,R944,U944,W944,Y944,Z944,AA944,AB944)</f>
        <v>0</v>
      </c>
      <c r="AH944" s="30">
        <f t="shared" si="56"/>
        <v>0</v>
      </c>
      <c r="AI944" s="28">
        <f>SUM(G944,I944,K944,M944,O944,Q944,S944,T944,V944,X944)</f>
        <v>0</v>
      </c>
      <c r="AJ944" s="39">
        <f t="shared" si="57"/>
        <v>0</v>
      </c>
      <c r="AK944" s="40">
        <f>YEAR(C944)-YEAR(B944)+1</f>
        <v>1</v>
      </c>
      <c r="AL944" s="40">
        <f t="shared" si="58"/>
        <v>0.3</v>
      </c>
      <c r="AM944" s="39">
        <f>AF944+AH944+AJ944+AL944+AC944</f>
        <v>0.3</v>
      </c>
      <c r="AN944" s="37">
        <f t="shared" si="59"/>
        <v>0.3</v>
      </c>
      <c r="AO944" s="33"/>
    </row>
    <row r="945" spans="1:41" s="8" customFormat="1" ht="15.75" x14ac:dyDescent="0.25">
      <c r="A945" s="23">
        <v>348854</v>
      </c>
      <c r="B945" s="24">
        <v>45074</v>
      </c>
      <c r="C945" s="24">
        <v>45291</v>
      </c>
      <c r="D945" s="25" t="s">
        <v>1849</v>
      </c>
      <c r="F945" s="27"/>
      <c r="G945" s="28"/>
      <c r="H945" s="27"/>
      <c r="I945" s="28"/>
      <c r="J945" s="27"/>
      <c r="K945" s="28"/>
      <c r="L945" s="27"/>
      <c r="M945" s="28"/>
      <c r="N945" s="27"/>
      <c r="O945" s="28"/>
      <c r="P945" s="27"/>
      <c r="Q945" s="28"/>
      <c r="R945" s="27"/>
      <c r="S945" s="28"/>
      <c r="T945" s="28"/>
      <c r="U945" s="27"/>
      <c r="V945" s="28"/>
      <c r="W945" s="27"/>
      <c r="X945" s="28"/>
      <c r="Y945" s="27"/>
      <c r="Z945" s="27"/>
      <c r="AA945" s="27"/>
      <c r="AB945" s="27"/>
      <c r="AC945" s="29"/>
      <c r="AD945" s="31" t="s">
        <v>1848</v>
      </c>
      <c r="AE945" s="31" t="s">
        <v>21</v>
      </c>
      <c r="AF945" s="26"/>
      <c r="AG945" s="30">
        <f>SUM(F945,H945,J945,L945,N945,P945,R945,U945,W945,Y945,Z945,AA945,AB945)</f>
        <v>0</v>
      </c>
      <c r="AH945" s="30">
        <f t="shared" si="56"/>
        <v>0</v>
      </c>
      <c r="AI945" s="28">
        <f>SUM(G945,I945,K945,M945,O945,Q945,S945,T945,V945,X945)</f>
        <v>0</v>
      </c>
      <c r="AJ945" s="39">
        <f t="shared" si="57"/>
        <v>0</v>
      </c>
      <c r="AK945" s="40">
        <f>YEAR(C945)-YEAR(B945)+1</f>
        <v>1</v>
      </c>
      <c r="AL945" s="40">
        <f t="shared" si="58"/>
        <v>0.3</v>
      </c>
      <c r="AM945" s="39">
        <f>AF945+AH945+AJ945+AL945+AC945</f>
        <v>0.3</v>
      </c>
      <c r="AN945" s="37">
        <f t="shared" si="59"/>
        <v>0.3</v>
      </c>
      <c r="AO945" s="33"/>
    </row>
    <row r="946" spans="1:41" s="8" customFormat="1" ht="15.75" x14ac:dyDescent="0.25">
      <c r="A946" s="23">
        <v>349582</v>
      </c>
      <c r="B946" s="24">
        <v>45090</v>
      </c>
      <c r="C946" s="24">
        <v>45291</v>
      </c>
      <c r="D946" s="25" t="s">
        <v>1852</v>
      </c>
      <c r="F946" s="27"/>
      <c r="G946" s="28"/>
      <c r="H946" s="27"/>
      <c r="I946" s="28"/>
      <c r="J946" s="27"/>
      <c r="K946" s="28"/>
      <c r="L946" s="27"/>
      <c r="M946" s="28"/>
      <c r="N946" s="27"/>
      <c r="O946" s="28"/>
      <c r="P946" s="27"/>
      <c r="Q946" s="28"/>
      <c r="R946" s="27"/>
      <c r="S946" s="28"/>
      <c r="T946" s="28"/>
      <c r="U946" s="27"/>
      <c r="V946" s="28"/>
      <c r="W946" s="27"/>
      <c r="X946" s="28"/>
      <c r="Y946" s="27"/>
      <c r="Z946" s="27"/>
      <c r="AA946" s="27"/>
      <c r="AB946" s="27"/>
      <c r="AC946" s="29"/>
      <c r="AD946" s="31" t="s">
        <v>1850</v>
      </c>
      <c r="AE946" s="31" t="s">
        <v>1851</v>
      </c>
      <c r="AF946" s="26"/>
      <c r="AG946" s="30">
        <f>SUM(F946,H946,J946,L946,N946,P946,R946,U946,W946,Y946,Z946,AA946,AB946)</f>
        <v>0</v>
      </c>
      <c r="AH946" s="30">
        <f t="shared" si="56"/>
        <v>0</v>
      </c>
      <c r="AI946" s="28">
        <f>SUM(G946,I946,K946,M946,O946,Q946,S946,T946,V946,X946)</f>
        <v>0</v>
      </c>
      <c r="AJ946" s="39">
        <f t="shared" si="57"/>
        <v>0</v>
      </c>
      <c r="AK946" s="40">
        <f>YEAR(C946)-YEAR(B946)+1</f>
        <v>1</v>
      </c>
      <c r="AL946" s="40">
        <f t="shared" si="58"/>
        <v>0.3</v>
      </c>
      <c r="AM946" s="39">
        <f>AF946+AH946+AJ946+AL946+AC946</f>
        <v>0.3</v>
      </c>
      <c r="AN946" s="37">
        <f t="shared" si="59"/>
        <v>0.3</v>
      </c>
      <c r="AO946" s="33"/>
    </row>
    <row r="947" spans="1:41" s="8" customFormat="1" ht="15.75" x14ac:dyDescent="0.25">
      <c r="A947" s="23">
        <v>285042</v>
      </c>
      <c r="B947" s="24">
        <v>45090</v>
      </c>
      <c r="C947" s="24">
        <v>45291</v>
      </c>
      <c r="D947" s="25" t="s">
        <v>1854</v>
      </c>
      <c r="F947" s="27"/>
      <c r="G947" s="28"/>
      <c r="H947" s="27"/>
      <c r="I947" s="28"/>
      <c r="J947" s="27"/>
      <c r="K947" s="28"/>
      <c r="L947" s="27"/>
      <c r="M947" s="28"/>
      <c r="N947" s="27"/>
      <c r="O947" s="28"/>
      <c r="P947" s="27"/>
      <c r="Q947" s="28"/>
      <c r="R947" s="27"/>
      <c r="S947" s="28"/>
      <c r="T947" s="28"/>
      <c r="U947" s="27"/>
      <c r="V947" s="28"/>
      <c r="W947" s="27"/>
      <c r="X947" s="28"/>
      <c r="Y947" s="27"/>
      <c r="Z947" s="27"/>
      <c r="AA947" s="27"/>
      <c r="AB947" s="27"/>
      <c r="AC947" s="29"/>
      <c r="AD947" s="31" t="s">
        <v>1850</v>
      </c>
      <c r="AE947" s="31" t="s">
        <v>40</v>
      </c>
      <c r="AF947" s="26"/>
      <c r="AG947" s="30">
        <f>SUM(F947,H947,J947,L947,N947,P947,R947,U947,W947,Y947,Z947,AA947,AB947)</f>
        <v>0</v>
      </c>
      <c r="AH947" s="30">
        <f t="shared" si="56"/>
        <v>0</v>
      </c>
      <c r="AI947" s="28">
        <f>SUM(G947,I947,K947,M947,O947,Q947,S947,T947,V947,X947)</f>
        <v>0</v>
      </c>
      <c r="AJ947" s="39">
        <f t="shared" si="57"/>
        <v>0</v>
      </c>
      <c r="AK947" s="40">
        <f>YEAR(C947)-YEAR(B947)+1</f>
        <v>1</v>
      </c>
      <c r="AL947" s="40">
        <f t="shared" si="58"/>
        <v>0.3</v>
      </c>
      <c r="AM947" s="39">
        <f>AF947+AH947+AJ947+AL947+AC947</f>
        <v>0.3</v>
      </c>
      <c r="AN947" s="37">
        <f t="shared" si="59"/>
        <v>0.3</v>
      </c>
      <c r="AO947" s="33"/>
    </row>
    <row r="948" spans="1:41" s="8" customFormat="1" ht="15.75" x14ac:dyDescent="0.25">
      <c r="A948" s="23">
        <v>349681</v>
      </c>
      <c r="B948" s="24">
        <v>45092</v>
      </c>
      <c r="C948" s="24">
        <v>45291</v>
      </c>
      <c r="D948" s="25" t="s">
        <v>1863</v>
      </c>
      <c r="F948" s="27"/>
      <c r="G948" s="28"/>
      <c r="H948" s="27"/>
      <c r="I948" s="28"/>
      <c r="J948" s="27"/>
      <c r="K948" s="28"/>
      <c r="L948" s="27"/>
      <c r="M948" s="28"/>
      <c r="N948" s="27"/>
      <c r="O948" s="28"/>
      <c r="P948" s="27"/>
      <c r="Q948" s="28"/>
      <c r="R948" s="27"/>
      <c r="S948" s="28"/>
      <c r="T948" s="28"/>
      <c r="U948" s="27"/>
      <c r="V948" s="28"/>
      <c r="W948" s="27"/>
      <c r="X948" s="28"/>
      <c r="Y948" s="27"/>
      <c r="Z948" s="27"/>
      <c r="AA948" s="27"/>
      <c r="AB948" s="27"/>
      <c r="AC948" s="29"/>
      <c r="AD948" s="31" t="s">
        <v>1862</v>
      </c>
      <c r="AE948" s="31" t="s">
        <v>1614</v>
      </c>
      <c r="AF948" s="26"/>
      <c r="AG948" s="30">
        <f>SUM(F948,H948,J948,L948,N948,P948,R948,U948,W948,Y948,Z948,AA948,AB948)</f>
        <v>0</v>
      </c>
      <c r="AH948" s="30">
        <f t="shared" si="56"/>
        <v>0</v>
      </c>
      <c r="AI948" s="28">
        <f>SUM(G948,I948,K948,M948,O948,Q948,S948,T948,V948,X948)</f>
        <v>0</v>
      </c>
      <c r="AJ948" s="39">
        <f t="shared" si="57"/>
        <v>0</v>
      </c>
      <c r="AK948" s="40">
        <f>YEAR(C948)-YEAR(B948)+1</f>
        <v>1</v>
      </c>
      <c r="AL948" s="40">
        <f t="shared" si="58"/>
        <v>0.3</v>
      </c>
      <c r="AM948" s="39">
        <f>AF948+AH948+AJ948+AL948+AC948</f>
        <v>0.3</v>
      </c>
      <c r="AN948" s="37">
        <f t="shared" si="59"/>
        <v>0.3</v>
      </c>
      <c r="AO948" s="33"/>
    </row>
    <row r="949" spans="1:41" s="8" customFormat="1" ht="15.75" x14ac:dyDescent="0.25">
      <c r="A949" s="23">
        <v>342752</v>
      </c>
      <c r="B949" s="24">
        <v>44999</v>
      </c>
      <c r="C949" s="24">
        <v>45291</v>
      </c>
      <c r="D949" s="25" t="s">
        <v>1878</v>
      </c>
      <c r="F949" s="27"/>
      <c r="G949" s="28"/>
      <c r="H949" s="27"/>
      <c r="I949" s="28"/>
      <c r="J949" s="27"/>
      <c r="K949" s="28"/>
      <c r="L949" s="27"/>
      <c r="M949" s="28"/>
      <c r="N949" s="27"/>
      <c r="O949" s="28"/>
      <c r="P949" s="27"/>
      <c r="Q949" s="28"/>
      <c r="R949" s="27"/>
      <c r="S949" s="28"/>
      <c r="T949" s="28"/>
      <c r="U949" s="27"/>
      <c r="V949" s="28"/>
      <c r="W949" s="27"/>
      <c r="X949" s="28"/>
      <c r="Y949" s="27"/>
      <c r="Z949" s="27"/>
      <c r="AA949" s="27"/>
      <c r="AB949" s="27"/>
      <c r="AC949" s="29"/>
      <c r="AD949" s="31" t="s">
        <v>1875</v>
      </c>
      <c r="AE949" s="31" t="s">
        <v>1877</v>
      </c>
      <c r="AF949" s="26"/>
      <c r="AG949" s="30">
        <f>SUM(F949,H949,J949,L949,N949,P949,R949,U949,W949,Y949,Z949,AA949,AB949)</f>
        <v>0</v>
      </c>
      <c r="AH949" s="30">
        <f t="shared" si="56"/>
        <v>0</v>
      </c>
      <c r="AI949" s="28">
        <f>SUM(G949,I949,K949,M949,O949,Q949,S949,T949,V949,X949)</f>
        <v>0</v>
      </c>
      <c r="AJ949" s="39">
        <f t="shared" si="57"/>
        <v>0</v>
      </c>
      <c r="AK949" s="40">
        <f>YEAR(C949)-YEAR(B949)+1</f>
        <v>1</v>
      </c>
      <c r="AL949" s="40">
        <f t="shared" si="58"/>
        <v>0.3</v>
      </c>
      <c r="AM949" s="39">
        <f>AF949+AH949+AJ949+AL949+AC949</f>
        <v>0.3</v>
      </c>
      <c r="AN949" s="37">
        <f t="shared" si="59"/>
        <v>0.3</v>
      </c>
      <c r="AO949" s="33"/>
    </row>
    <row r="950" spans="1:41" s="8" customFormat="1" ht="15.75" x14ac:dyDescent="0.25">
      <c r="A950" s="23">
        <v>345164</v>
      </c>
      <c r="B950" s="24">
        <v>45034</v>
      </c>
      <c r="C950" s="24">
        <v>45291</v>
      </c>
      <c r="D950" s="25" t="s">
        <v>1900</v>
      </c>
      <c r="F950" s="27"/>
      <c r="G950" s="28"/>
      <c r="H950" s="27"/>
      <c r="I950" s="28"/>
      <c r="J950" s="27"/>
      <c r="K950" s="28"/>
      <c r="L950" s="27"/>
      <c r="M950" s="28"/>
      <c r="N950" s="27"/>
      <c r="O950" s="28"/>
      <c r="P950" s="27"/>
      <c r="Q950" s="28"/>
      <c r="R950" s="27"/>
      <c r="S950" s="28"/>
      <c r="T950" s="28"/>
      <c r="U950" s="27"/>
      <c r="V950" s="28"/>
      <c r="W950" s="27"/>
      <c r="X950" s="28"/>
      <c r="Y950" s="27"/>
      <c r="Z950" s="27"/>
      <c r="AA950" s="27"/>
      <c r="AB950" s="27"/>
      <c r="AC950" s="29"/>
      <c r="AD950" s="31" t="s">
        <v>1899</v>
      </c>
      <c r="AE950" s="31" t="s">
        <v>38</v>
      </c>
      <c r="AF950" s="26"/>
      <c r="AG950" s="30">
        <f>SUM(F950,H950,J950,L950,N950,P950,R950,U950,W950,Y950,Z950,AA950,AB950)</f>
        <v>0</v>
      </c>
      <c r="AH950" s="30">
        <f t="shared" si="56"/>
        <v>0</v>
      </c>
      <c r="AI950" s="28">
        <f>SUM(G950,I950,K950,M950,O950,Q950,S950,T950,V950,X950)</f>
        <v>0</v>
      </c>
      <c r="AJ950" s="39">
        <f t="shared" si="57"/>
        <v>0</v>
      </c>
      <c r="AK950" s="40">
        <f>YEAR(C950)-YEAR(B950)+1</f>
        <v>1</v>
      </c>
      <c r="AL950" s="40">
        <f t="shared" si="58"/>
        <v>0.3</v>
      </c>
      <c r="AM950" s="39">
        <f>AF950+AH950+AJ950+AL950+AC950</f>
        <v>0.3</v>
      </c>
      <c r="AN950" s="37">
        <f t="shared" si="59"/>
        <v>0.3</v>
      </c>
      <c r="AO950" s="33"/>
    </row>
    <row r="951" spans="1:41" s="8" customFormat="1" ht="15.75" x14ac:dyDescent="0.25">
      <c r="A951" s="23">
        <v>355076</v>
      </c>
      <c r="B951" s="24">
        <v>45168</v>
      </c>
      <c r="C951" s="24">
        <v>45291</v>
      </c>
      <c r="D951" s="25" t="s">
        <v>1905</v>
      </c>
      <c r="F951" s="27"/>
      <c r="G951" s="28"/>
      <c r="H951" s="27"/>
      <c r="I951" s="28"/>
      <c r="J951" s="27"/>
      <c r="K951" s="28"/>
      <c r="L951" s="27"/>
      <c r="M951" s="28"/>
      <c r="N951" s="27"/>
      <c r="O951" s="28"/>
      <c r="P951" s="27"/>
      <c r="Q951" s="28"/>
      <c r="R951" s="27"/>
      <c r="S951" s="28"/>
      <c r="T951" s="28"/>
      <c r="U951" s="27"/>
      <c r="V951" s="28"/>
      <c r="W951" s="27"/>
      <c r="X951" s="28"/>
      <c r="Y951" s="27"/>
      <c r="Z951" s="27"/>
      <c r="AA951" s="27"/>
      <c r="AB951" s="27"/>
      <c r="AC951" s="29"/>
      <c r="AD951" s="31" t="s">
        <v>1904</v>
      </c>
      <c r="AE951" s="31" t="s">
        <v>1231</v>
      </c>
      <c r="AF951" s="26"/>
      <c r="AG951" s="30">
        <f>SUM(F951,H951,J951,L951,N951,P951,R951,U951,W951,Y951,Z951,AA951,AB951)</f>
        <v>0</v>
      </c>
      <c r="AH951" s="30">
        <f t="shared" si="56"/>
        <v>0</v>
      </c>
      <c r="AI951" s="28">
        <f>SUM(G951,I951,K951,M951,O951,Q951,S951,T951,V951,X951)</f>
        <v>0</v>
      </c>
      <c r="AJ951" s="39">
        <f t="shared" si="57"/>
        <v>0</v>
      </c>
      <c r="AK951" s="40">
        <f>YEAR(C951)-YEAR(B951)+1</f>
        <v>1</v>
      </c>
      <c r="AL951" s="40">
        <f t="shared" si="58"/>
        <v>0.3</v>
      </c>
      <c r="AM951" s="39">
        <f>AF951+AH951+AJ951+AL951+AC951</f>
        <v>0.3</v>
      </c>
      <c r="AN951" s="37">
        <f t="shared" si="59"/>
        <v>0.3</v>
      </c>
      <c r="AO951" s="33"/>
    </row>
    <row r="952" spans="1:41" s="8" customFormat="1" ht="15.75" x14ac:dyDescent="0.25">
      <c r="A952" s="23">
        <v>355075</v>
      </c>
      <c r="B952" s="24">
        <v>45168</v>
      </c>
      <c r="C952" s="24">
        <v>45291</v>
      </c>
      <c r="D952" s="25" t="s">
        <v>1906</v>
      </c>
      <c r="F952" s="27"/>
      <c r="G952" s="28"/>
      <c r="H952" s="27"/>
      <c r="I952" s="28"/>
      <c r="J952" s="27"/>
      <c r="K952" s="28"/>
      <c r="L952" s="27"/>
      <c r="M952" s="28"/>
      <c r="N952" s="27"/>
      <c r="O952" s="28"/>
      <c r="P952" s="27"/>
      <c r="Q952" s="28"/>
      <c r="R952" s="27"/>
      <c r="S952" s="28"/>
      <c r="T952" s="28"/>
      <c r="U952" s="27"/>
      <c r="V952" s="28"/>
      <c r="W952" s="27"/>
      <c r="X952" s="28"/>
      <c r="Y952" s="27"/>
      <c r="Z952" s="27"/>
      <c r="AA952" s="27"/>
      <c r="AB952" s="27"/>
      <c r="AC952" s="29"/>
      <c r="AD952" s="31" t="s">
        <v>1904</v>
      </c>
      <c r="AE952" s="31" t="s">
        <v>1042</v>
      </c>
      <c r="AF952" s="26"/>
      <c r="AG952" s="30">
        <f t="shared" ref="AG952" si="60">SUM(F952,H952,J952,L952,N952,P952,R952,U952,W952,Y952,Z952,AA952,AB952)</f>
        <v>0</v>
      </c>
      <c r="AH952" s="30">
        <f t="shared" si="56"/>
        <v>0</v>
      </c>
      <c r="AI952" s="28">
        <f t="shared" ref="AI952" si="61">SUM(G952,I952,K952,M952,O952,Q952,S952,T952,V952,X952)</f>
        <v>0</v>
      </c>
      <c r="AJ952" s="39">
        <f t="shared" si="57"/>
        <v>0</v>
      </c>
      <c r="AK952" s="40">
        <f t="shared" ref="AK952" si="62">YEAR(C952)-YEAR(B952)+1</f>
        <v>1</v>
      </c>
      <c r="AL952" s="40">
        <f t="shared" si="58"/>
        <v>0.3</v>
      </c>
      <c r="AM952" s="39">
        <f>AF952+AH952+AJ952+AL952+AC952</f>
        <v>0.3</v>
      </c>
      <c r="AN952" s="37">
        <f t="shared" si="59"/>
        <v>0.3</v>
      </c>
      <c r="AO952" s="33"/>
    </row>
    <row r="953" spans="1:41" x14ac:dyDescent="0.25">
      <c r="E953" s="4"/>
      <c r="F953" s="10"/>
      <c r="G953" s="5"/>
      <c r="H953" s="10"/>
      <c r="I953" s="5"/>
      <c r="J953" s="10"/>
      <c r="K953" s="5"/>
      <c r="L953" s="10"/>
      <c r="M953" s="5"/>
      <c r="N953" s="10"/>
      <c r="O953" s="5"/>
      <c r="P953" s="10"/>
      <c r="Q953" s="5"/>
      <c r="R953" s="10"/>
      <c r="S953" s="5"/>
      <c r="T953" s="5"/>
      <c r="U953" s="10"/>
      <c r="V953" s="5"/>
      <c r="W953" s="10"/>
      <c r="X953" s="5"/>
      <c r="Y953" s="10"/>
      <c r="Z953" s="10"/>
      <c r="AA953" s="10"/>
      <c r="AB953" s="10"/>
      <c r="AC953" s="13"/>
      <c r="AG953" s="6"/>
      <c r="AH953" s="6"/>
      <c r="AI953" s="5"/>
    </row>
    <row r="954" spans="1:41" x14ac:dyDescent="0.25">
      <c r="E954" s="4"/>
      <c r="F954" s="10"/>
      <c r="G954" s="5"/>
      <c r="H954" s="10"/>
      <c r="I954" s="5"/>
      <c r="J954" s="10"/>
      <c r="K954" s="5"/>
      <c r="L954" s="10"/>
      <c r="M954" s="5"/>
      <c r="N954" s="10"/>
      <c r="O954" s="5"/>
      <c r="P954" s="10"/>
      <c r="Q954" s="5"/>
      <c r="R954" s="10"/>
      <c r="S954" s="5"/>
      <c r="T954" s="5"/>
      <c r="U954" s="10"/>
      <c r="V954" s="5"/>
      <c r="W954" s="10"/>
      <c r="X954" s="5"/>
      <c r="Y954" s="10"/>
      <c r="Z954" s="10"/>
      <c r="AA954" s="10"/>
      <c r="AB954" s="10"/>
      <c r="AC954" s="13"/>
      <c r="AG954" s="6"/>
      <c r="AH954" s="6"/>
      <c r="AI954" s="5"/>
    </row>
    <row r="955" spans="1:41" x14ac:dyDescent="0.25">
      <c r="E955" s="4"/>
      <c r="F955" s="10"/>
      <c r="G955" s="5"/>
      <c r="H955" s="10"/>
      <c r="I955" s="5"/>
      <c r="J955" s="10"/>
      <c r="K955" s="5"/>
      <c r="L955" s="10"/>
      <c r="M955" s="5"/>
      <c r="N955" s="10"/>
      <c r="O955" s="5"/>
      <c r="P955" s="10"/>
      <c r="Q955" s="5"/>
      <c r="R955" s="10"/>
      <c r="S955" s="5"/>
      <c r="T955" s="5"/>
      <c r="U955" s="10"/>
      <c r="V955" s="5"/>
      <c r="W955" s="10"/>
      <c r="X955" s="5"/>
      <c r="Y955" s="10"/>
      <c r="Z955" s="10"/>
      <c r="AA955" s="10"/>
      <c r="AB955" s="10"/>
      <c r="AC955" s="13"/>
      <c r="AG955" s="6"/>
      <c r="AH955" s="6"/>
      <c r="AI955" s="5"/>
    </row>
    <row r="956" spans="1:41" x14ac:dyDescent="0.25">
      <c r="E956" s="4"/>
      <c r="F956" s="10"/>
      <c r="G956" s="5"/>
      <c r="H956" s="10"/>
      <c r="I956" s="5"/>
      <c r="J956" s="10"/>
      <c r="K956" s="5"/>
      <c r="L956" s="10"/>
      <c r="M956" s="5"/>
      <c r="N956" s="10"/>
      <c r="O956" s="5"/>
      <c r="P956" s="10"/>
      <c r="Q956" s="5"/>
      <c r="R956" s="10"/>
      <c r="S956" s="5"/>
      <c r="T956" s="5"/>
      <c r="U956" s="10"/>
      <c r="V956" s="5"/>
      <c r="W956" s="10"/>
      <c r="X956" s="5"/>
      <c r="Y956" s="10"/>
      <c r="Z956" s="10"/>
      <c r="AA956" s="10"/>
      <c r="AB956" s="10"/>
      <c r="AC956" s="13"/>
      <c r="AG956" s="6"/>
      <c r="AH956" s="6"/>
      <c r="AI956" s="5"/>
    </row>
    <row r="957" spans="1:41" x14ac:dyDescent="0.25">
      <c r="E957" s="4"/>
      <c r="F957" s="10"/>
      <c r="G957" s="5"/>
      <c r="H957" s="10"/>
      <c r="I957" s="5"/>
      <c r="J957" s="10"/>
      <c r="K957" s="5"/>
      <c r="L957" s="10"/>
      <c r="M957" s="5"/>
      <c r="N957" s="10"/>
      <c r="O957" s="5"/>
      <c r="P957" s="10"/>
      <c r="Q957" s="5"/>
      <c r="R957" s="10"/>
      <c r="S957" s="5"/>
      <c r="T957" s="5"/>
      <c r="U957" s="10"/>
      <c r="V957" s="5"/>
      <c r="W957" s="10"/>
      <c r="X957" s="5"/>
      <c r="Y957" s="10"/>
      <c r="Z957" s="10"/>
      <c r="AA957" s="10"/>
      <c r="AB957" s="10"/>
      <c r="AC957" s="13"/>
      <c r="AG957" s="6"/>
      <c r="AH957" s="6"/>
      <c r="AI957" s="5"/>
    </row>
    <row r="958" spans="1:41" x14ac:dyDescent="0.25">
      <c r="E958" s="4"/>
      <c r="F958" s="10"/>
      <c r="G958" s="5"/>
      <c r="H958" s="10"/>
      <c r="I958" s="5"/>
      <c r="J958" s="10"/>
      <c r="K958" s="5"/>
      <c r="L958" s="10"/>
      <c r="M958" s="5"/>
      <c r="N958" s="10"/>
      <c r="O958" s="5"/>
      <c r="P958" s="10"/>
      <c r="Q958" s="5"/>
      <c r="R958" s="10"/>
      <c r="S958" s="5"/>
      <c r="T958" s="5"/>
      <c r="U958" s="10"/>
      <c r="V958" s="5"/>
      <c r="W958" s="10"/>
      <c r="X958" s="5"/>
      <c r="Y958" s="10"/>
      <c r="Z958" s="10"/>
      <c r="AA958" s="10"/>
      <c r="AB958" s="10"/>
      <c r="AC958" s="13"/>
      <c r="AG958" s="6"/>
      <c r="AH958" s="6"/>
      <c r="AI958" s="5"/>
    </row>
    <row r="959" spans="1:41" x14ac:dyDescent="0.25">
      <c r="E959" s="4"/>
      <c r="F959" s="10"/>
      <c r="G959" s="5"/>
      <c r="H959" s="10"/>
      <c r="I959" s="5"/>
      <c r="J959" s="10"/>
      <c r="K959" s="5"/>
      <c r="L959" s="10"/>
      <c r="M959" s="5"/>
      <c r="N959" s="10"/>
      <c r="O959" s="5"/>
      <c r="P959" s="10"/>
      <c r="Q959" s="5"/>
      <c r="R959" s="10"/>
      <c r="S959" s="5"/>
      <c r="T959" s="5"/>
      <c r="U959" s="10"/>
      <c r="V959" s="5"/>
      <c r="W959" s="10"/>
      <c r="X959" s="5"/>
      <c r="Y959" s="10"/>
      <c r="Z959" s="10"/>
      <c r="AA959" s="10"/>
      <c r="AB959" s="10"/>
      <c r="AC959" s="13"/>
      <c r="AG959" s="6"/>
      <c r="AH959" s="6"/>
      <c r="AI959" s="5"/>
    </row>
    <row r="960" spans="1:41" x14ac:dyDescent="0.25">
      <c r="E960" s="4"/>
      <c r="F960" s="10"/>
      <c r="G960" s="5"/>
      <c r="H960" s="10"/>
      <c r="I960" s="5"/>
      <c r="J960" s="10"/>
      <c r="K960" s="5"/>
      <c r="L960" s="10"/>
      <c r="M960" s="5"/>
      <c r="N960" s="10"/>
      <c r="O960" s="5"/>
      <c r="P960" s="10"/>
      <c r="Q960" s="5"/>
      <c r="R960" s="10"/>
      <c r="S960" s="5"/>
      <c r="T960" s="5"/>
      <c r="U960" s="10"/>
      <c r="V960" s="5"/>
      <c r="W960" s="10"/>
      <c r="X960" s="5"/>
      <c r="Y960" s="10"/>
      <c r="Z960" s="10"/>
      <c r="AA960" s="10"/>
      <c r="AB960" s="10"/>
      <c r="AC960" s="13"/>
      <c r="AG960" s="6"/>
      <c r="AH960" s="6"/>
      <c r="AI960" s="5"/>
    </row>
    <row r="961" spans="5:35" x14ac:dyDescent="0.25">
      <c r="E961" s="4"/>
      <c r="F961" s="10"/>
      <c r="G961" s="5"/>
      <c r="H961" s="10"/>
      <c r="I961" s="5"/>
      <c r="J961" s="10"/>
      <c r="K961" s="5"/>
      <c r="L961" s="10"/>
      <c r="M961" s="5"/>
      <c r="N961" s="10"/>
      <c r="O961" s="5"/>
      <c r="P961" s="10"/>
      <c r="Q961" s="5"/>
      <c r="R961" s="10"/>
      <c r="S961" s="5"/>
      <c r="T961" s="5"/>
      <c r="U961" s="10"/>
      <c r="V961" s="5"/>
      <c r="W961" s="10"/>
      <c r="X961" s="5"/>
      <c r="Y961" s="10"/>
      <c r="Z961" s="10"/>
      <c r="AA961" s="10"/>
      <c r="AB961" s="10"/>
      <c r="AC961" s="13"/>
      <c r="AG961" s="6"/>
      <c r="AH961" s="6"/>
      <c r="AI961" s="5"/>
    </row>
    <row r="962" spans="5:35" x14ac:dyDescent="0.25">
      <c r="E962" s="4"/>
      <c r="F962" s="10"/>
      <c r="G962" s="5"/>
      <c r="H962" s="10"/>
      <c r="I962" s="5"/>
      <c r="J962" s="10"/>
      <c r="K962" s="5"/>
      <c r="L962" s="10"/>
      <c r="M962" s="5"/>
      <c r="N962" s="10"/>
      <c r="O962" s="5"/>
      <c r="P962" s="10"/>
      <c r="Q962" s="5"/>
      <c r="R962" s="10"/>
      <c r="S962" s="5"/>
      <c r="T962" s="5"/>
      <c r="U962" s="10"/>
      <c r="V962" s="5"/>
      <c r="W962" s="10"/>
      <c r="X962" s="5"/>
      <c r="Y962" s="10"/>
      <c r="Z962" s="10"/>
      <c r="AA962" s="10"/>
      <c r="AB962" s="10"/>
      <c r="AC962" s="13"/>
      <c r="AG962" s="6"/>
      <c r="AH962" s="6"/>
      <c r="AI962" s="5"/>
    </row>
    <row r="963" spans="5:35" x14ac:dyDescent="0.25">
      <c r="E963" s="4"/>
      <c r="F963" s="10"/>
      <c r="G963" s="5"/>
      <c r="H963" s="10"/>
      <c r="I963" s="5"/>
      <c r="J963" s="10"/>
      <c r="K963" s="5"/>
      <c r="L963" s="10"/>
      <c r="M963" s="5"/>
      <c r="N963" s="10"/>
      <c r="O963" s="5"/>
      <c r="P963" s="10"/>
      <c r="Q963" s="5"/>
      <c r="R963" s="10"/>
      <c r="S963" s="5"/>
      <c r="T963" s="5"/>
      <c r="U963" s="10"/>
      <c r="V963" s="5"/>
      <c r="W963" s="10"/>
      <c r="X963" s="5"/>
      <c r="Y963" s="10"/>
      <c r="Z963" s="10"/>
      <c r="AA963" s="10"/>
      <c r="AB963" s="10"/>
      <c r="AC963" s="13"/>
      <c r="AG963" s="6"/>
      <c r="AH963" s="6"/>
      <c r="AI963" s="5"/>
    </row>
    <row r="964" spans="5:35" x14ac:dyDescent="0.25">
      <c r="E964" s="4"/>
      <c r="F964" s="10"/>
      <c r="G964" s="5"/>
      <c r="H964" s="10"/>
      <c r="I964" s="5"/>
      <c r="J964" s="10"/>
      <c r="K964" s="5"/>
      <c r="L964" s="10"/>
      <c r="M964" s="5"/>
      <c r="N964" s="10"/>
      <c r="O964" s="5"/>
      <c r="P964" s="10"/>
      <c r="Q964" s="5"/>
      <c r="R964" s="10"/>
      <c r="S964" s="5"/>
      <c r="T964" s="5"/>
      <c r="U964" s="10"/>
      <c r="V964" s="5"/>
      <c r="W964" s="10"/>
      <c r="X964" s="5"/>
      <c r="Y964" s="10"/>
      <c r="Z964" s="10"/>
      <c r="AA964" s="10"/>
      <c r="AB964" s="10"/>
      <c r="AC964" s="13"/>
      <c r="AG964" s="6"/>
      <c r="AH964" s="6"/>
      <c r="AI964" s="5"/>
    </row>
    <row r="965" spans="5:35" x14ac:dyDescent="0.25">
      <c r="E965" s="4"/>
      <c r="F965" s="10"/>
      <c r="G965" s="5"/>
      <c r="H965" s="10"/>
      <c r="I965" s="5"/>
      <c r="J965" s="10"/>
      <c r="K965" s="5"/>
      <c r="L965" s="10"/>
      <c r="M965" s="5"/>
      <c r="N965" s="10"/>
      <c r="O965" s="5"/>
      <c r="P965" s="10"/>
      <c r="Q965" s="5"/>
      <c r="R965" s="10"/>
      <c r="S965" s="5"/>
      <c r="T965" s="5"/>
      <c r="U965" s="10"/>
      <c r="V965" s="5"/>
      <c r="W965" s="10"/>
      <c r="X965" s="5"/>
      <c r="Y965" s="10"/>
      <c r="Z965" s="10"/>
      <c r="AA965" s="10"/>
      <c r="AB965" s="10"/>
      <c r="AC965" s="13"/>
      <c r="AG965" s="6"/>
      <c r="AH965" s="6"/>
      <c r="AI965" s="5"/>
    </row>
    <row r="966" spans="5:35" x14ac:dyDescent="0.25">
      <c r="E966" s="4"/>
      <c r="F966" s="10"/>
      <c r="G966" s="5"/>
      <c r="H966" s="10"/>
      <c r="I966" s="5"/>
      <c r="J966" s="10"/>
      <c r="K966" s="5"/>
      <c r="L966" s="10"/>
      <c r="M966" s="5"/>
      <c r="N966" s="10"/>
      <c r="O966" s="5"/>
      <c r="P966" s="10"/>
      <c r="Q966" s="5"/>
      <c r="R966" s="10"/>
      <c r="S966" s="5"/>
      <c r="T966" s="5"/>
      <c r="U966" s="10"/>
      <c r="V966" s="5"/>
      <c r="W966" s="10"/>
      <c r="X966" s="5"/>
      <c r="Y966" s="10"/>
      <c r="Z966" s="10"/>
      <c r="AA966" s="10"/>
      <c r="AB966" s="10"/>
      <c r="AC966" s="13"/>
      <c r="AG966" s="6"/>
      <c r="AH966" s="6"/>
      <c r="AI966" s="5"/>
    </row>
    <row r="967" spans="5:35" x14ac:dyDescent="0.25">
      <c r="E967" s="4"/>
      <c r="F967" s="10"/>
      <c r="G967" s="5"/>
      <c r="H967" s="10"/>
      <c r="I967" s="5"/>
      <c r="J967" s="10"/>
      <c r="K967" s="5"/>
      <c r="L967" s="10"/>
      <c r="M967" s="5"/>
      <c r="N967" s="10"/>
      <c r="O967" s="5"/>
      <c r="P967" s="10"/>
      <c r="Q967" s="5"/>
      <c r="R967" s="10"/>
      <c r="S967" s="5"/>
      <c r="T967" s="5"/>
      <c r="U967" s="10"/>
      <c r="V967" s="5"/>
      <c r="W967" s="10"/>
      <c r="X967" s="5"/>
      <c r="Y967" s="10"/>
      <c r="Z967" s="10"/>
      <c r="AA967" s="10"/>
      <c r="AB967" s="10"/>
      <c r="AC967" s="13"/>
      <c r="AG967" s="6"/>
      <c r="AH967" s="6"/>
      <c r="AI967" s="5"/>
    </row>
    <row r="968" spans="5:35" x14ac:dyDescent="0.25">
      <c r="E968" s="4"/>
      <c r="F968" s="10"/>
      <c r="G968" s="5"/>
      <c r="H968" s="10"/>
      <c r="I968" s="5"/>
      <c r="J968" s="10"/>
      <c r="K968" s="5"/>
      <c r="L968" s="10"/>
      <c r="M968" s="5"/>
      <c r="N968" s="10"/>
      <c r="O968" s="5"/>
      <c r="P968" s="10"/>
      <c r="Q968" s="5"/>
      <c r="R968" s="10"/>
      <c r="S968" s="5"/>
      <c r="T968" s="5"/>
      <c r="U968" s="10"/>
      <c r="V968" s="5"/>
      <c r="W968" s="10"/>
      <c r="X968" s="5"/>
      <c r="Y968" s="10"/>
      <c r="Z968" s="10"/>
      <c r="AA968" s="10"/>
      <c r="AB968" s="10"/>
      <c r="AC968" s="13"/>
      <c r="AG968" s="6"/>
      <c r="AH968" s="6"/>
      <c r="AI968" s="5"/>
    </row>
    <row r="969" spans="5:35" x14ac:dyDescent="0.25">
      <c r="E969" s="4"/>
      <c r="F969" s="10"/>
      <c r="G969" s="5"/>
      <c r="H969" s="10"/>
      <c r="I969" s="5"/>
      <c r="J969" s="10"/>
      <c r="K969" s="5"/>
      <c r="L969" s="10"/>
      <c r="M969" s="5"/>
      <c r="N969" s="10"/>
      <c r="O969" s="5"/>
      <c r="P969" s="10"/>
      <c r="Q969" s="5"/>
      <c r="R969" s="10"/>
      <c r="S969" s="5"/>
      <c r="T969" s="5"/>
      <c r="U969" s="10"/>
      <c r="V969" s="5"/>
      <c r="W969" s="10"/>
      <c r="X969" s="5"/>
      <c r="Y969" s="10"/>
      <c r="Z969" s="10"/>
      <c r="AA969" s="10"/>
      <c r="AB969" s="10"/>
      <c r="AC969" s="13"/>
      <c r="AG969" s="6"/>
      <c r="AH969" s="6"/>
      <c r="AI969" s="5"/>
    </row>
    <row r="970" spans="5:35" x14ac:dyDescent="0.25">
      <c r="E970" s="4"/>
      <c r="F970" s="10"/>
      <c r="G970" s="5"/>
      <c r="H970" s="10"/>
      <c r="I970" s="5"/>
      <c r="J970" s="10"/>
      <c r="K970" s="5"/>
      <c r="L970" s="10"/>
      <c r="M970" s="5"/>
      <c r="N970" s="10"/>
      <c r="O970" s="5"/>
      <c r="P970" s="10"/>
      <c r="Q970" s="5"/>
      <c r="R970" s="10"/>
      <c r="S970" s="5"/>
      <c r="T970" s="5"/>
      <c r="U970" s="10"/>
      <c r="V970" s="5"/>
      <c r="W970" s="10"/>
      <c r="X970" s="5"/>
      <c r="Y970" s="10"/>
      <c r="Z970" s="10"/>
      <c r="AA970" s="10"/>
      <c r="AB970" s="10"/>
      <c r="AC970" s="13"/>
      <c r="AG970" s="6"/>
      <c r="AH970" s="6"/>
      <c r="AI970" s="5"/>
    </row>
    <row r="971" spans="5:35" x14ac:dyDescent="0.25">
      <c r="E971" s="4"/>
      <c r="F971" s="10"/>
      <c r="G971" s="5"/>
      <c r="H971" s="10"/>
      <c r="I971" s="5"/>
      <c r="J971" s="10"/>
      <c r="K971" s="5"/>
      <c r="L971" s="10"/>
      <c r="M971" s="5"/>
      <c r="N971" s="10"/>
      <c r="O971" s="5"/>
      <c r="P971" s="10"/>
      <c r="Q971" s="5"/>
      <c r="R971" s="10"/>
      <c r="S971" s="5"/>
      <c r="T971" s="5"/>
      <c r="U971" s="10"/>
      <c r="V971" s="5"/>
      <c r="W971" s="10"/>
      <c r="X971" s="5"/>
      <c r="Y971" s="10"/>
      <c r="Z971" s="10"/>
      <c r="AA971" s="10"/>
      <c r="AB971" s="10"/>
      <c r="AC971" s="13"/>
      <c r="AG971" s="6"/>
      <c r="AH971" s="6"/>
      <c r="AI971" s="5"/>
    </row>
    <row r="972" spans="5:35" x14ac:dyDescent="0.25">
      <c r="E972" s="4"/>
      <c r="F972" s="10"/>
      <c r="G972" s="5"/>
      <c r="H972" s="10"/>
      <c r="I972" s="5"/>
      <c r="J972" s="10"/>
      <c r="K972" s="5"/>
      <c r="L972" s="10"/>
      <c r="M972" s="5"/>
      <c r="N972" s="10"/>
      <c r="O972" s="5"/>
      <c r="P972" s="10"/>
      <c r="Q972" s="5"/>
      <c r="R972" s="10"/>
      <c r="S972" s="5"/>
      <c r="T972" s="5"/>
      <c r="U972" s="10"/>
      <c r="V972" s="5"/>
      <c r="W972" s="10"/>
      <c r="X972" s="5"/>
      <c r="Y972" s="10"/>
      <c r="Z972" s="10"/>
      <c r="AA972" s="10"/>
      <c r="AB972" s="10"/>
      <c r="AC972" s="13"/>
      <c r="AG972" s="6"/>
      <c r="AH972" s="6"/>
      <c r="AI972" s="5"/>
    </row>
    <row r="973" spans="5:35" x14ac:dyDescent="0.25">
      <c r="E973" s="4"/>
      <c r="F973" s="10"/>
      <c r="G973" s="5"/>
      <c r="H973" s="10"/>
      <c r="I973" s="5"/>
      <c r="J973" s="10"/>
      <c r="K973" s="5"/>
      <c r="L973" s="10"/>
      <c r="M973" s="5"/>
      <c r="N973" s="10"/>
      <c r="O973" s="5"/>
      <c r="P973" s="10"/>
      <c r="Q973" s="5"/>
      <c r="R973" s="10"/>
      <c r="S973" s="5"/>
      <c r="T973" s="5"/>
      <c r="U973" s="10"/>
      <c r="V973" s="5"/>
      <c r="W973" s="10"/>
      <c r="X973" s="5"/>
      <c r="Y973" s="10"/>
      <c r="Z973" s="10"/>
      <c r="AA973" s="10"/>
      <c r="AB973" s="10"/>
      <c r="AC973" s="13"/>
      <c r="AG973" s="6"/>
      <c r="AH973" s="6"/>
      <c r="AI973" s="5"/>
    </row>
    <row r="974" spans="5:35" x14ac:dyDescent="0.25">
      <c r="E974" s="4"/>
      <c r="F974" s="10"/>
      <c r="G974" s="5"/>
      <c r="H974" s="10"/>
      <c r="I974" s="5"/>
      <c r="J974" s="10"/>
      <c r="K974" s="5"/>
      <c r="L974" s="10"/>
      <c r="M974" s="5"/>
      <c r="N974" s="10"/>
      <c r="O974" s="5"/>
      <c r="P974" s="10"/>
      <c r="Q974" s="5"/>
      <c r="R974" s="10"/>
      <c r="S974" s="5"/>
      <c r="T974" s="5"/>
      <c r="U974" s="10"/>
      <c r="V974" s="5"/>
      <c r="W974" s="10"/>
      <c r="X974" s="5"/>
      <c r="Y974" s="10"/>
      <c r="Z974" s="10"/>
      <c r="AA974" s="10"/>
      <c r="AB974" s="10"/>
      <c r="AC974" s="13"/>
      <c r="AG974" s="6"/>
      <c r="AH974" s="6"/>
      <c r="AI974" s="5"/>
    </row>
    <row r="975" spans="5:35" x14ac:dyDescent="0.25">
      <c r="E975" s="4"/>
      <c r="F975" s="10"/>
      <c r="G975" s="5"/>
      <c r="H975" s="10"/>
      <c r="I975" s="5"/>
      <c r="J975" s="10"/>
      <c r="K975" s="5"/>
      <c r="L975" s="10"/>
      <c r="M975" s="5"/>
      <c r="N975" s="10"/>
      <c r="O975" s="5"/>
      <c r="P975" s="10"/>
      <c r="Q975" s="5"/>
      <c r="R975" s="10"/>
      <c r="S975" s="5"/>
      <c r="T975" s="5"/>
      <c r="U975" s="10"/>
      <c r="V975" s="5"/>
      <c r="W975" s="10"/>
      <c r="X975" s="5"/>
      <c r="Y975" s="10"/>
      <c r="Z975" s="10"/>
      <c r="AA975" s="10"/>
      <c r="AB975" s="10"/>
      <c r="AC975" s="13"/>
      <c r="AG975" s="6"/>
      <c r="AH975" s="6"/>
      <c r="AI975" s="5"/>
    </row>
    <row r="976" spans="5:35" x14ac:dyDescent="0.25">
      <c r="E976" s="4"/>
      <c r="F976" s="10"/>
      <c r="G976" s="5"/>
      <c r="H976" s="10"/>
      <c r="I976" s="5"/>
      <c r="J976" s="10"/>
      <c r="K976" s="5"/>
      <c r="L976" s="10"/>
      <c r="M976" s="5"/>
      <c r="N976" s="10"/>
      <c r="O976" s="5"/>
      <c r="P976" s="10"/>
      <c r="Q976" s="5"/>
      <c r="R976" s="10"/>
      <c r="S976" s="5"/>
      <c r="T976" s="5"/>
      <c r="U976" s="10"/>
      <c r="V976" s="5"/>
      <c r="W976" s="10"/>
      <c r="X976" s="5"/>
      <c r="Y976" s="10"/>
      <c r="Z976" s="10"/>
      <c r="AA976" s="10"/>
      <c r="AB976" s="10"/>
      <c r="AC976" s="13"/>
      <c r="AG976" s="6"/>
      <c r="AH976" s="6"/>
      <c r="AI976" s="5"/>
    </row>
    <row r="977" spans="5:35" x14ac:dyDescent="0.25">
      <c r="E977" s="4"/>
      <c r="F977" s="10"/>
      <c r="G977" s="5"/>
      <c r="H977" s="10"/>
      <c r="I977" s="5"/>
      <c r="J977" s="10"/>
      <c r="K977" s="5"/>
      <c r="L977" s="10"/>
      <c r="M977" s="5"/>
      <c r="N977" s="10"/>
      <c r="O977" s="5"/>
      <c r="P977" s="10"/>
      <c r="Q977" s="5"/>
      <c r="R977" s="10"/>
      <c r="S977" s="5"/>
      <c r="T977" s="5"/>
      <c r="U977" s="10"/>
      <c r="V977" s="5"/>
      <c r="W977" s="10"/>
      <c r="X977" s="5"/>
      <c r="Y977" s="10"/>
      <c r="Z977" s="10"/>
      <c r="AA977" s="10"/>
      <c r="AB977" s="10"/>
      <c r="AC977" s="13"/>
      <c r="AG977" s="6"/>
      <c r="AH977" s="6"/>
      <c r="AI977" s="5"/>
    </row>
    <row r="978" spans="5:35" x14ac:dyDescent="0.25">
      <c r="E978" s="4"/>
      <c r="F978" s="10"/>
      <c r="G978" s="5"/>
      <c r="H978" s="10"/>
      <c r="I978" s="5"/>
      <c r="J978" s="10"/>
      <c r="K978" s="5"/>
      <c r="L978" s="10"/>
      <c r="M978" s="5"/>
      <c r="N978" s="10"/>
      <c r="O978" s="5"/>
      <c r="P978" s="10"/>
      <c r="Q978" s="5"/>
      <c r="R978" s="10"/>
      <c r="S978" s="5"/>
      <c r="T978" s="5"/>
      <c r="U978" s="10"/>
      <c r="V978" s="5"/>
      <c r="W978" s="10"/>
      <c r="X978" s="5"/>
      <c r="Y978" s="10"/>
      <c r="Z978" s="10"/>
      <c r="AA978" s="10"/>
      <c r="AB978" s="10"/>
      <c r="AC978" s="13"/>
      <c r="AG978" s="6"/>
      <c r="AH978" s="6"/>
      <c r="AI978" s="5"/>
    </row>
    <row r="979" spans="5:35" x14ac:dyDescent="0.25">
      <c r="E979" s="4"/>
      <c r="F979" s="10"/>
      <c r="G979" s="5"/>
      <c r="H979" s="10"/>
      <c r="I979" s="5"/>
      <c r="J979" s="10"/>
      <c r="K979" s="5"/>
      <c r="L979" s="10"/>
      <c r="M979" s="5"/>
      <c r="N979" s="10"/>
      <c r="O979" s="5"/>
      <c r="P979" s="10"/>
      <c r="Q979" s="5"/>
      <c r="R979" s="10"/>
      <c r="S979" s="5"/>
      <c r="T979" s="5"/>
      <c r="U979" s="10"/>
      <c r="V979" s="5"/>
      <c r="W979" s="10"/>
      <c r="X979" s="5"/>
      <c r="Y979" s="10"/>
      <c r="Z979" s="10"/>
      <c r="AA979" s="10"/>
      <c r="AB979" s="10"/>
      <c r="AC979" s="13"/>
      <c r="AG979" s="6"/>
      <c r="AH979" s="6"/>
      <c r="AI979" s="5"/>
    </row>
    <row r="980" spans="5:35" x14ac:dyDescent="0.25">
      <c r="E980" s="4"/>
      <c r="F980" s="10"/>
      <c r="G980" s="5"/>
      <c r="H980" s="10"/>
      <c r="I980" s="5"/>
      <c r="J980" s="10"/>
      <c r="K980" s="5"/>
      <c r="L980" s="10"/>
      <c r="M980" s="5"/>
      <c r="N980" s="10"/>
      <c r="O980" s="5"/>
      <c r="P980" s="10"/>
      <c r="Q980" s="5"/>
      <c r="R980" s="10"/>
      <c r="S980" s="5"/>
      <c r="T980" s="5"/>
      <c r="U980" s="10"/>
      <c r="V980" s="5"/>
      <c r="W980" s="10"/>
      <c r="X980" s="5"/>
      <c r="Y980" s="10"/>
      <c r="Z980" s="10"/>
      <c r="AA980" s="10"/>
      <c r="AB980" s="10"/>
      <c r="AC980" s="13"/>
      <c r="AG980" s="6"/>
      <c r="AH980" s="6"/>
      <c r="AI980" s="5"/>
    </row>
    <row r="981" spans="5:35" x14ac:dyDescent="0.25">
      <c r="E981" s="4"/>
      <c r="F981" s="10"/>
      <c r="G981" s="5"/>
      <c r="H981" s="10"/>
      <c r="I981" s="5"/>
      <c r="J981" s="10"/>
      <c r="K981" s="5"/>
      <c r="L981" s="10"/>
      <c r="M981" s="5"/>
      <c r="N981" s="10"/>
      <c r="O981" s="5"/>
      <c r="P981" s="10"/>
      <c r="Q981" s="5"/>
      <c r="R981" s="10"/>
      <c r="S981" s="5"/>
      <c r="T981" s="5"/>
      <c r="U981" s="10"/>
      <c r="V981" s="5"/>
      <c r="W981" s="10"/>
      <c r="X981" s="5"/>
      <c r="Y981" s="10"/>
      <c r="Z981" s="10"/>
      <c r="AA981" s="10"/>
      <c r="AB981" s="10"/>
      <c r="AC981" s="13"/>
      <c r="AG981" s="6"/>
      <c r="AH981" s="6"/>
      <c r="AI981" s="5"/>
    </row>
    <row r="982" spans="5:35" x14ac:dyDescent="0.25">
      <c r="E982" s="4"/>
      <c r="F982" s="10"/>
      <c r="G982" s="5"/>
      <c r="H982" s="10"/>
      <c r="I982" s="5"/>
      <c r="J982" s="10"/>
      <c r="K982" s="5"/>
      <c r="L982" s="10"/>
      <c r="M982" s="5"/>
      <c r="N982" s="10"/>
      <c r="O982" s="5"/>
      <c r="P982" s="10"/>
      <c r="Q982" s="5"/>
      <c r="R982" s="10"/>
      <c r="S982" s="5"/>
      <c r="T982" s="5"/>
      <c r="U982" s="10"/>
      <c r="V982" s="5"/>
      <c r="W982" s="10"/>
      <c r="X982" s="5"/>
      <c r="Y982" s="10"/>
      <c r="Z982" s="10"/>
      <c r="AA982" s="10"/>
      <c r="AB982" s="10"/>
      <c r="AC982" s="13"/>
      <c r="AG982" s="6"/>
      <c r="AH982" s="6"/>
      <c r="AI982" s="5"/>
    </row>
    <row r="983" spans="5:35" x14ac:dyDescent="0.25">
      <c r="E983" s="4"/>
      <c r="F983" s="10"/>
      <c r="G983" s="5"/>
      <c r="H983" s="10"/>
      <c r="I983" s="5"/>
      <c r="J983" s="10"/>
      <c r="K983" s="5"/>
      <c r="L983" s="10"/>
      <c r="M983" s="5"/>
      <c r="N983" s="10"/>
      <c r="O983" s="5"/>
      <c r="P983" s="10"/>
      <c r="Q983" s="5"/>
      <c r="R983" s="10"/>
      <c r="S983" s="5"/>
      <c r="T983" s="5"/>
      <c r="U983" s="10"/>
      <c r="V983" s="5"/>
      <c r="W983" s="10"/>
      <c r="X983" s="5"/>
      <c r="Y983" s="10"/>
      <c r="Z983" s="10"/>
      <c r="AA983" s="10"/>
      <c r="AB983" s="10"/>
      <c r="AC983" s="13"/>
      <c r="AG983" s="6"/>
      <c r="AH983" s="6"/>
      <c r="AI983" s="5"/>
    </row>
    <row r="984" spans="5:35" x14ac:dyDescent="0.25">
      <c r="E984" s="4"/>
      <c r="F984" s="10"/>
      <c r="G984" s="5"/>
      <c r="H984" s="10"/>
      <c r="I984" s="5"/>
      <c r="J984" s="10"/>
      <c r="K984" s="5"/>
      <c r="L984" s="10"/>
      <c r="M984" s="5"/>
      <c r="N984" s="10"/>
      <c r="O984" s="5"/>
      <c r="P984" s="10"/>
      <c r="Q984" s="5"/>
      <c r="R984" s="10"/>
      <c r="S984" s="5"/>
      <c r="T984" s="5"/>
      <c r="U984" s="10"/>
      <c r="V984" s="5"/>
      <c r="W984" s="10"/>
      <c r="X984" s="5"/>
      <c r="Y984" s="10"/>
      <c r="Z984" s="10"/>
      <c r="AA984" s="10"/>
      <c r="AB984" s="10"/>
      <c r="AC984" s="13"/>
      <c r="AG984" s="6"/>
      <c r="AH984" s="6"/>
      <c r="AI984" s="5"/>
    </row>
    <row r="985" spans="5:35" x14ac:dyDescent="0.25">
      <c r="E985" s="4"/>
      <c r="F985" s="10"/>
      <c r="G985" s="5"/>
      <c r="H985" s="10"/>
      <c r="I985" s="5"/>
      <c r="J985" s="10"/>
      <c r="K985" s="5"/>
      <c r="L985" s="10"/>
      <c r="M985" s="5"/>
      <c r="N985" s="10"/>
      <c r="O985" s="5"/>
      <c r="P985" s="10"/>
      <c r="Q985" s="5"/>
      <c r="R985" s="10"/>
      <c r="S985" s="5"/>
      <c r="T985" s="5"/>
      <c r="U985" s="10"/>
      <c r="V985" s="5"/>
      <c r="W985" s="10"/>
      <c r="X985" s="5"/>
      <c r="Y985" s="10"/>
      <c r="Z985" s="10"/>
      <c r="AA985" s="10"/>
      <c r="AB985" s="10"/>
      <c r="AC985" s="13"/>
      <c r="AG985" s="6"/>
      <c r="AH985" s="6"/>
      <c r="AI985" s="5"/>
    </row>
    <row r="986" spans="5:35" x14ac:dyDescent="0.25">
      <c r="E986" s="4"/>
      <c r="F986" s="10"/>
      <c r="G986" s="5"/>
      <c r="H986" s="10"/>
      <c r="I986" s="5"/>
      <c r="J986" s="10"/>
      <c r="K986" s="5"/>
      <c r="L986" s="10"/>
      <c r="M986" s="5"/>
      <c r="N986" s="10"/>
      <c r="O986" s="5"/>
      <c r="P986" s="10"/>
      <c r="Q986" s="5"/>
      <c r="R986" s="10"/>
      <c r="S986" s="5"/>
      <c r="T986" s="5"/>
      <c r="U986" s="10"/>
      <c r="V986" s="5"/>
      <c r="W986" s="10"/>
      <c r="X986" s="5"/>
      <c r="Y986" s="10"/>
      <c r="Z986" s="10"/>
      <c r="AA986" s="10"/>
      <c r="AB986" s="10"/>
      <c r="AC986" s="13"/>
      <c r="AG986" s="6"/>
      <c r="AH986" s="6"/>
      <c r="AI986" s="5"/>
    </row>
    <row r="987" spans="5:35" x14ac:dyDescent="0.25">
      <c r="E987" s="4"/>
      <c r="F987" s="10"/>
      <c r="G987" s="5"/>
      <c r="H987" s="10"/>
      <c r="I987" s="5"/>
      <c r="J987" s="10"/>
      <c r="K987" s="5"/>
      <c r="L987" s="10"/>
      <c r="M987" s="5"/>
      <c r="N987" s="10"/>
      <c r="O987" s="5"/>
      <c r="P987" s="10"/>
      <c r="Q987" s="5"/>
      <c r="R987" s="10"/>
      <c r="S987" s="5"/>
      <c r="T987" s="5"/>
      <c r="U987" s="10"/>
      <c r="V987" s="5"/>
      <c r="W987" s="10"/>
      <c r="X987" s="5"/>
      <c r="Y987" s="10"/>
      <c r="Z987" s="10"/>
      <c r="AA987" s="10"/>
      <c r="AB987" s="10"/>
      <c r="AC987" s="13"/>
      <c r="AG987" s="6"/>
      <c r="AH987" s="6"/>
      <c r="AI987" s="5"/>
    </row>
    <row r="988" spans="5:35" x14ac:dyDescent="0.25">
      <c r="E988" s="4"/>
      <c r="F988" s="10"/>
      <c r="G988" s="5"/>
      <c r="H988" s="10"/>
      <c r="I988" s="5"/>
      <c r="J988" s="10"/>
      <c r="K988" s="5"/>
      <c r="L988" s="10"/>
      <c r="M988" s="5"/>
      <c r="N988" s="10"/>
      <c r="O988" s="5"/>
      <c r="P988" s="10"/>
      <c r="Q988" s="5"/>
      <c r="R988" s="10"/>
      <c r="S988" s="5"/>
      <c r="T988" s="5"/>
      <c r="U988" s="10"/>
      <c r="V988" s="5"/>
      <c r="W988" s="10"/>
      <c r="X988" s="5"/>
      <c r="Y988" s="10"/>
      <c r="Z988" s="10"/>
      <c r="AA988" s="10"/>
      <c r="AB988" s="10"/>
      <c r="AC988" s="13"/>
      <c r="AG988" s="6"/>
      <c r="AH988" s="6"/>
      <c r="AI988" s="5"/>
    </row>
    <row r="989" spans="5:35" x14ac:dyDescent="0.25">
      <c r="E989" s="4"/>
      <c r="F989" s="10"/>
      <c r="G989" s="5"/>
      <c r="H989" s="10"/>
      <c r="I989" s="5"/>
      <c r="J989" s="10"/>
      <c r="K989" s="5"/>
      <c r="L989" s="10"/>
      <c r="M989" s="5"/>
      <c r="N989" s="10"/>
      <c r="O989" s="5"/>
      <c r="P989" s="10"/>
      <c r="Q989" s="5"/>
      <c r="R989" s="10"/>
      <c r="S989" s="5"/>
      <c r="T989" s="5"/>
      <c r="U989" s="10"/>
      <c r="V989" s="5"/>
      <c r="W989" s="10"/>
      <c r="X989" s="5"/>
      <c r="Y989" s="10"/>
      <c r="Z989" s="10"/>
      <c r="AA989" s="10"/>
      <c r="AB989" s="10"/>
      <c r="AC989" s="13"/>
      <c r="AG989" s="6"/>
      <c r="AH989" s="6"/>
      <c r="AI989" s="5"/>
    </row>
    <row r="990" spans="5:35" x14ac:dyDescent="0.25">
      <c r="E990" s="4"/>
      <c r="F990" s="10"/>
      <c r="G990" s="5"/>
      <c r="H990" s="10"/>
      <c r="I990" s="5"/>
      <c r="J990" s="10"/>
      <c r="K990" s="5"/>
      <c r="L990" s="10"/>
      <c r="M990" s="5"/>
      <c r="N990" s="10"/>
      <c r="O990" s="5"/>
      <c r="P990" s="10"/>
      <c r="Q990" s="5"/>
      <c r="R990" s="10"/>
      <c r="S990" s="5"/>
      <c r="T990" s="5"/>
      <c r="U990" s="10"/>
      <c r="V990" s="5"/>
      <c r="W990" s="10"/>
      <c r="X990" s="5"/>
      <c r="Y990" s="10"/>
      <c r="Z990" s="10"/>
      <c r="AA990" s="10"/>
      <c r="AB990" s="10"/>
      <c r="AC990" s="13"/>
      <c r="AG990" s="6"/>
      <c r="AH990" s="6"/>
      <c r="AI990" s="5"/>
    </row>
    <row r="991" spans="5:35" x14ac:dyDescent="0.25">
      <c r="E991" s="4"/>
      <c r="F991" s="10"/>
      <c r="G991" s="5"/>
      <c r="H991" s="10"/>
      <c r="I991" s="5"/>
      <c r="J991" s="10"/>
      <c r="K991" s="5"/>
      <c r="L991" s="10"/>
      <c r="M991" s="5"/>
      <c r="N991" s="10"/>
      <c r="O991" s="5"/>
      <c r="P991" s="10"/>
      <c r="Q991" s="5"/>
      <c r="R991" s="10"/>
      <c r="S991" s="5"/>
      <c r="T991" s="5"/>
      <c r="U991" s="10"/>
      <c r="V991" s="5"/>
      <c r="W991" s="10"/>
      <c r="X991" s="5"/>
      <c r="Y991" s="10"/>
      <c r="Z991" s="10"/>
      <c r="AA991" s="10"/>
      <c r="AB991" s="10"/>
      <c r="AC991" s="13"/>
      <c r="AG991" s="6"/>
      <c r="AH991" s="6"/>
      <c r="AI991" s="5"/>
    </row>
    <row r="992" spans="5:35" x14ac:dyDescent="0.25">
      <c r="E992" s="4"/>
      <c r="F992" s="10"/>
      <c r="G992" s="5"/>
      <c r="H992" s="10"/>
      <c r="I992" s="5"/>
      <c r="J992" s="10"/>
      <c r="K992" s="5"/>
      <c r="L992" s="10"/>
      <c r="M992" s="5"/>
      <c r="N992" s="10"/>
      <c r="O992" s="5"/>
      <c r="P992" s="10"/>
      <c r="Q992" s="5"/>
      <c r="R992" s="10"/>
      <c r="S992" s="5"/>
      <c r="T992" s="5"/>
      <c r="U992" s="10"/>
      <c r="V992" s="5"/>
      <c r="W992" s="10"/>
      <c r="X992" s="5"/>
      <c r="Y992" s="10"/>
      <c r="Z992" s="10"/>
      <c r="AA992" s="10"/>
      <c r="AB992" s="10"/>
      <c r="AC992" s="13"/>
      <c r="AG992" s="6"/>
      <c r="AH992" s="6"/>
      <c r="AI992" s="5"/>
    </row>
    <row r="993" spans="5:35" x14ac:dyDescent="0.25">
      <c r="E993" s="4"/>
      <c r="F993" s="10"/>
      <c r="G993" s="5"/>
      <c r="H993" s="10"/>
      <c r="I993" s="5"/>
      <c r="J993" s="10"/>
      <c r="K993" s="5"/>
      <c r="L993" s="10"/>
      <c r="M993" s="5"/>
      <c r="N993" s="10"/>
      <c r="O993" s="5"/>
      <c r="P993" s="10"/>
      <c r="Q993" s="5"/>
      <c r="R993" s="10"/>
      <c r="S993" s="5"/>
      <c r="T993" s="5"/>
      <c r="U993" s="10"/>
      <c r="V993" s="5"/>
      <c r="W993" s="10"/>
      <c r="X993" s="5"/>
      <c r="Y993" s="10"/>
      <c r="Z993" s="10"/>
      <c r="AA993" s="10"/>
      <c r="AB993" s="10"/>
      <c r="AC993" s="13"/>
      <c r="AG993" s="6"/>
      <c r="AH993" s="6"/>
      <c r="AI993" s="5"/>
    </row>
    <row r="994" spans="5:35" x14ac:dyDescent="0.25">
      <c r="E994" s="4"/>
      <c r="F994" s="10"/>
      <c r="G994" s="5"/>
      <c r="H994" s="10"/>
      <c r="I994" s="5"/>
      <c r="J994" s="10"/>
      <c r="K994" s="5"/>
      <c r="L994" s="10"/>
      <c r="M994" s="5"/>
      <c r="N994" s="10"/>
      <c r="O994" s="5"/>
      <c r="P994" s="10"/>
      <c r="Q994" s="5"/>
      <c r="R994" s="10"/>
      <c r="S994" s="5"/>
      <c r="T994" s="5"/>
      <c r="U994" s="10"/>
      <c r="V994" s="5"/>
      <c r="W994" s="10"/>
      <c r="X994" s="5"/>
      <c r="Y994" s="10"/>
      <c r="Z994" s="10"/>
      <c r="AA994" s="10"/>
      <c r="AB994" s="10"/>
      <c r="AC994" s="13"/>
      <c r="AG994" s="6"/>
      <c r="AH994" s="6"/>
      <c r="AI994" s="5"/>
    </row>
    <row r="995" spans="5:35" x14ac:dyDescent="0.25">
      <c r="E995" s="4"/>
      <c r="F995" s="10"/>
      <c r="G995" s="5"/>
      <c r="H995" s="10"/>
      <c r="I995" s="5"/>
      <c r="J995" s="10"/>
      <c r="K995" s="5"/>
      <c r="L995" s="10"/>
      <c r="M995" s="5"/>
      <c r="N995" s="10"/>
      <c r="O995" s="5"/>
      <c r="P995" s="10"/>
      <c r="Q995" s="5"/>
      <c r="R995" s="10"/>
      <c r="S995" s="5"/>
      <c r="T995" s="5"/>
      <c r="U995" s="10"/>
      <c r="V995" s="5"/>
      <c r="W995" s="10"/>
      <c r="X995" s="5"/>
      <c r="Y995" s="10"/>
      <c r="Z995" s="10"/>
      <c r="AA995" s="10"/>
      <c r="AB995" s="10"/>
      <c r="AC995" s="13"/>
      <c r="AG995" s="6"/>
      <c r="AH995" s="6"/>
      <c r="AI995" s="5"/>
    </row>
  </sheetData>
  <sheetProtection algorithmName="SHA-512" hashValue="jGpPKTRUcJa+w9fvYrgtgPjdCWnkDparKdnBwiB0HVVzWgaUpKVfMb4sSUZNLAEdaVOJkHwivapE3fFTPCfMUQ==" saltValue="/YScr8caB2ErVqg6aMRPGQ==" spinCount="100000" sheet="1" objects="1" scenarios="1" selectLockedCells="1" selectUnlockedCells="1"/>
  <sortState xmlns:xlrd2="http://schemas.microsoft.com/office/spreadsheetml/2017/richdata2" ref="A2:AN995">
    <sortCondition descending="1" ref="AN2:AN952"/>
  </sortState>
  <mergeCells count="1">
    <mergeCell ref="A1:AN1"/>
  </mergeCells>
  <printOptions horizontalCentered="1"/>
  <pageMargins left="0.11811023622047245" right="0.11811023622047245" top="0.35433070866141736" bottom="0.35433070866141736" header="0.31496062992125984" footer="0.31496062992125984"/>
  <pageSetup paperSize="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 Soci 2023.xls</vt:lpstr>
      <vt:lpstr>'Registro Soci 2023.xls'!Area_stampa</vt:lpstr>
      <vt:lpstr>'Registro Soci 2023.xls'!Titoli_stampa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Lombardo Angelo (EGP&amp;TGX HGT)</dc:creator>
  <cp:lastModifiedBy>Lombardo Angelo (EGP&amp;TGX HGT)</cp:lastModifiedBy>
  <cp:lastPrinted>2024-02-27T16:51:33Z</cp:lastPrinted>
  <dcterms:created xsi:type="dcterms:W3CDTF">2024-01-09T03:01:49Z</dcterms:created>
  <dcterms:modified xsi:type="dcterms:W3CDTF">2024-04-13T17:44:09Z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84f6bf-f638-41cc-935f-2157ddac8142_Enabled">
    <vt:lpwstr>true</vt:lpwstr>
  </property>
  <property fmtid="{D5CDD505-2E9C-101B-9397-08002B2CF9AE}" pid="3" name="MSIP_Label_b284f6bf-f638-41cc-935f-2157ddac8142_SetDate">
    <vt:lpwstr>2024-01-09T03:03:19Z</vt:lpwstr>
  </property>
  <property fmtid="{D5CDD505-2E9C-101B-9397-08002B2CF9AE}" pid="4" name="MSIP_Label_b284f6bf-f638-41cc-935f-2157ddac8142_Method">
    <vt:lpwstr>Privileged</vt:lpwstr>
  </property>
  <property fmtid="{D5CDD505-2E9C-101B-9397-08002B2CF9AE}" pid="5" name="MSIP_Label_b284f6bf-f638-41cc-935f-2157ddac8142_Name">
    <vt:lpwstr>b284f6bf-f638-41cc-935f-2157ddac8142</vt:lpwstr>
  </property>
  <property fmtid="{D5CDD505-2E9C-101B-9397-08002B2CF9AE}" pid="6" name="MSIP_Label_b284f6bf-f638-41cc-935f-2157ddac8142_SiteId">
    <vt:lpwstr>d539d4bf-5610-471a-afc2-1c76685cfefa</vt:lpwstr>
  </property>
  <property fmtid="{D5CDD505-2E9C-101B-9397-08002B2CF9AE}" pid="7" name="MSIP_Label_b284f6bf-f638-41cc-935f-2157ddac8142_ActionId">
    <vt:lpwstr>251c9a1d-8b75-4f5f-8994-1188a138c452</vt:lpwstr>
  </property>
  <property fmtid="{D5CDD505-2E9C-101B-9397-08002B2CF9AE}" pid="8" name="MSIP_Label_b284f6bf-f638-41cc-935f-2157ddac8142_ContentBits">
    <vt:lpwstr>0</vt:lpwstr>
  </property>
</Properties>
</file>