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Desktop\VELA\VELA 2017\TROFEO MINIALTURA 2017\"/>
    </mc:Choice>
  </mc:AlternateContent>
  <bookViews>
    <workbookView xWindow="75" yWindow="-15" windowWidth="32715" windowHeight="19500" tabRatio="699" firstSheet="3" activeTab="3"/>
  </bookViews>
  <sheets>
    <sheet name="CLASSIFICA GENERALE " sheetId="3" r:id="rId1"/>
    <sheet name="CLASSIFICA GENERALE LIBERA" sheetId="18" r:id="rId2"/>
    <sheet name="CLASSIFICA GENERALE MINIALTURA" sheetId="17" r:id="rId3"/>
    <sheet name="CLASSIFICA GENERALE J24" sheetId="7" r:id="rId4"/>
    <sheet name="1 PROVA LIBERA 23 ott 17 " sheetId="2" r:id="rId5"/>
    <sheet name="2 PROVA LIBERA 5 NOV 17" sheetId="16" r:id="rId6"/>
    <sheet name="3 PROVA LIBERA 26 NOV 17" sheetId="15" r:id="rId7"/>
    <sheet name="4 PROVA LIBERA 10 DIC 17" sheetId="19" r:id="rId8"/>
  </sheets>
  <definedNames>
    <definedName name="_xlnm.Print_Area" localSheetId="4">'1 PROVA LIBERA 23 ott 17 '!$A$1:$N$24</definedName>
    <definedName name="_xlnm.Print_Area" localSheetId="5">'2 PROVA LIBERA 5 NOV 17'!$A$1:$N$24</definedName>
    <definedName name="_xlnm.Print_Area" localSheetId="0">'CLASSIFICA GENERALE '!$A$1:$L$26</definedName>
    <definedName name="_xlnm.Print_Area" localSheetId="3">'CLASSIFICA GENERALE J24'!$A$1:$L$7</definedName>
    <definedName name="_xlnm.Print_Area" localSheetId="1">'CLASSIFICA GENERALE LIBERA'!$A$1:$L$16</definedName>
    <definedName name="_xlnm.Print_Area" localSheetId="2">'CLASSIFICA GENERALE MINIALTURA'!$A$1:$L$13</definedName>
    <definedName name="Excel_BuiltIn_Print_Area" localSheetId="3">'CLASSIFICA GENERALE J24'!$A$1:$L$6</definedName>
  </definedName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2" i="2" l="1"/>
  <c r="L13" i="2"/>
  <c r="M13" i="2"/>
  <c r="L12" i="2"/>
  <c r="M12" i="2"/>
  <c r="L8" i="2"/>
  <c r="M8" i="2"/>
  <c r="L10" i="2"/>
  <c r="M10" i="2"/>
  <c r="L5" i="2"/>
  <c r="M5" i="2"/>
  <c r="L6" i="2"/>
  <c r="M6" i="2"/>
  <c r="L7" i="2"/>
  <c r="M7" i="2"/>
  <c r="L18" i="2"/>
  <c r="M18" i="2"/>
  <c r="L20" i="2"/>
  <c r="M20" i="2"/>
  <c r="L19" i="2"/>
  <c r="M19" i="2"/>
  <c r="L17" i="2"/>
  <c r="M17" i="2"/>
  <c r="L14" i="2"/>
  <c r="M14" i="2"/>
  <c r="L9" i="2"/>
  <c r="M9" i="2"/>
  <c r="L16" i="2"/>
  <c r="M16" i="2"/>
  <c r="L21" i="2"/>
  <c r="M21" i="2"/>
  <c r="L15" i="2"/>
  <c r="M15" i="2"/>
  <c r="L11" i="2"/>
  <c r="M11" i="2"/>
  <c r="L2" i="16"/>
  <c r="L19" i="16"/>
  <c r="M19" i="16"/>
  <c r="L12" i="16"/>
  <c r="M12" i="16"/>
  <c r="L13" i="16"/>
  <c r="M13" i="16"/>
  <c r="L18" i="16"/>
  <c r="M18" i="16"/>
  <c r="L6" i="16"/>
  <c r="M6" i="16"/>
  <c r="L8" i="16"/>
  <c r="M8" i="16"/>
  <c r="L9" i="16"/>
  <c r="M9" i="16"/>
  <c r="L11" i="16"/>
  <c r="M11" i="16"/>
  <c r="L20" i="16"/>
  <c r="M20" i="16"/>
  <c r="L5" i="16"/>
  <c r="M5" i="16"/>
  <c r="L10" i="16"/>
  <c r="M10" i="16"/>
  <c r="L21" i="16"/>
  <c r="M21" i="16"/>
  <c r="L7" i="16"/>
  <c r="M7" i="16"/>
  <c r="L14" i="16"/>
  <c r="M14" i="16"/>
  <c r="L15" i="16"/>
  <c r="M15" i="16"/>
  <c r="L16" i="16"/>
  <c r="M16" i="16"/>
  <c r="L17" i="16"/>
  <c r="M17" i="16"/>
  <c r="L12" i="15"/>
  <c r="M12" i="15"/>
  <c r="L15" i="15"/>
  <c r="M15" i="15"/>
  <c r="L14" i="15"/>
  <c r="M14" i="15"/>
  <c r="L13" i="15"/>
  <c r="M13" i="15"/>
  <c r="L9" i="15"/>
  <c r="M9" i="15"/>
  <c r="L8" i="15"/>
  <c r="M8" i="15"/>
  <c r="L10" i="15"/>
  <c r="M10" i="15"/>
  <c r="L7" i="15"/>
  <c r="M7" i="15"/>
  <c r="L16" i="15"/>
  <c r="M16" i="15"/>
  <c r="L6" i="15"/>
  <c r="M6" i="15"/>
  <c r="M22" i="15"/>
  <c r="L11" i="15"/>
  <c r="M11" i="15"/>
  <c r="L5" i="15"/>
  <c r="M5" i="15"/>
  <c r="S25" i="19"/>
  <c r="T25" i="19"/>
  <c r="S24" i="19"/>
  <c r="T24" i="19"/>
  <c r="S22" i="19"/>
  <c r="T22" i="19"/>
  <c r="S20" i="19"/>
  <c r="T20" i="19"/>
  <c r="S18" i="19"/>
  <c r="T18" i="19"/>
  <c r="L5" i="19"/>
  <c r="M5" i="19"/>
  <c r="L8" i="19"/>
  <c r="M8" i="19"/>
  <c r="L13" i="19"/>
  <c r="M13" i="19"/>
  <c r="L12" i="19"/>
  <c r="M12" i="19"/>
  <c r="L7" i="19"/>
  <c r="M7" i="19"/>
  <c r="L10" i="19"/>
  <c r="M10" i="19"/>
  <c r="L6" i="19"/>
  <c r="M6" i="19"/>
  <c r="L9" i="19"/>
  <c r="M9" i="19"/>
  <c r="L11" i="19"/>
  <c r="M11" i="19"/>
  <c r="L14" i="19"/>
  <c r="M14" i="19"/>
  <c r="K18" i="3"/>
  <c r="K17" i="3"/>
  <c r="K16" i="3"/>
  <c r="K15" i="3"/>
  <c r="K13" i="3"/>
  <c r="K12" i="3"/>
  <c r="K11" i="3"/>
  <c r="K8" i="3"/>
  <c r="K9" i="3"/>
  <c r="K20" i="3"/>
  <c r="K19" i="3"/>
  <c r="K10" i="3"/>
  <c r="K7" i="3"/>
  <c r="K22" i="3"/>
  <c r="K14" i="3"/>
  <c r="K6" i="3"/>
  <c r="K5" i="3"/>
  <c r="K21" i="3"/>
  <c r="K23" i="3"/>
  <c r="K7" i="7"/>
  <c r="K5" i="7"/>
  <c r="K6" i="7"/>
  <c r="K10" i="18"/>
  <c r="K6" i="18"/>
  <c r="K11" i="18"/>
  <c r="K13" i="18"/>
  <c r="K12" i="18"/>
  <c r="K9" i="18"/>
  <c r="K7" i="18"/>
  <c r="K5" i="18"/>
  <c r="K6" i="17"/>
  <c r="K10" i="17"/>
  <c r="K9" i="17"/>
  <c r="K8" i="17"/>
  <c r="K7" i="17"/>
  <c r="K5" i="17"/>
</calcChain>
</file>

<file path=xl/sharedStrings.xml><?xml version="1.0" encoding="utf-8"?>
<sst xmlns="http://schemas.openxmlformats.org/spreadsheetml/2006/main" count="688" uniqueCount="109">
  <si>
    <t>RA II</t>
    <phoneticPr fontId="29" type="noConversion"/>
  </si>
  <si>
    <t>SUNFAST 32</t>
    <phoneticPr fontId="29" type="noConversion"/>
  </si>
  <si>
    <t>RA II</t>
    <phoneticPr fontId="29" type="noConversion"/>
  </si>
  <si>
    <t>N°</t>
    <phoneticPr fontId="29" type="noConversion"/>
  </si>
  <si>
    <t>Nome Imbarc.</t>
  </si>
  <si>
    <t>Tipo/Mod.</t>
  </si>
  <si>
    <t>Armatore</t>
  </si>
  <si>
    <t>Club</t>
  </si>
  <si>
    <t>Timoniere</t>
  </si>
  <si>
    <t>1 P</t>
  </si>
  <si>
    <t>2 P</t>
  </si>
  <si>
    <t>3 P</t>
  </si>
  <si>
    <t>4 P</t>
  </si>
  <si>
    <t>TOTALE PUNTI</t>
  </si>
  <si>
    <t>POSIZIONE</t>
  </si>
  <si>
    <t>BLU FANTASIA</t>
  </si>
  <si>
    <t>FIRST 40.7</t>
  </si>
  <si>
    <t>LNI BR</t>
  </si>
  <si>
    <t>PAPERINIK</t>
  </si>
  <si>
    <t>J24</t>
  </si>
  <si>
    <t>LONGO</t>
  </si>
  <si>
    <t>COMET 41</t>
  </si>
  <si>
    <t>SAMANA</t>
  </si>
  <si>
    <t>PRONAT</t>
  </si>
  <si>
    <t>ALINATURALI</t>
  </si>
  <si>
    <t>ELAN 36</t>
  </si>
  <si>
    <t>COLUCCI</t>
  </si>
  <si>
    <t>AMAMS</t>
  </si>
  <si>
    <t>CYCLADES</t>
  </si>
  <si>
    <t>RICCO</t>
  </si>
  <si>
    <t>ANTIDOTO</t>
  </si>
  <si>
    <t>GEGE</t>
  </si>
  <si>
    <t>EC 26</t>
  </si>
  <si>
    <t>partenza</t>
  </si>
  <si>
    <t>PARTENZA</t>
  </si>
  <si>
    <t>MIGLIA</t>
  </si>
  <si>
    <t>GPH</t>
  </si>
  <si>
    <t>ore</t>
  </si>
  <si>
    <t>min</t>
  </si>
  <si>
    <t>sec</t>
  </si>
  <si>
    <t>T.R.</t>
  </si>
  <si>
    <t>T.C.</t>
  </si>
  <si>
    <t>1ª P</t>
  </si>
  <si>
    <t>PIZZI</t>
  </si>
  <si>
    <t>TIP MOSS</t>
  </si>
  <si>
    <t>S.O. 36</t>
  </si>
  <si>
    <t>VASIL</t>
  </si>
  <si>
    <t>ELIA</t>
  </si>
  <si>
    <t>ANDRIOLI</t>
  </si>
  <si>
    <t>FONTO'</t>
  </si>
  <si>
    <t>KAIROS</t>
  </si>
  <si>
    <t>ALPA 950</t>
  </si>
  <si>
    <t>FISCHETTO</t>
  </si>
  <si>
    <t>D</t>
  </si>
  <si>
    <t>N</t>
  </si>
  <si>
    <t>F</t>
  </si>
  <si>
    <t>COMPENSI PER LA CATEGORIA DIPORTO / LIBERA ELABORATI CON SW LNI BRINDISI</t>
  </si>
  <si>
    <t>GAGLIANO</t>
  </si>
  <si>
    <t xml:space="preserve">CLASSIFICA PROVVISORIA GENERALE J24 PROVVISORIA     </t>
  </si>
  <si>
    <t>CDV BRINDISI</t>
  </si>
  <si>
    <t>GALLONE BIANCO CAVALLO</t>
  </si>
  <si>
    <t>HYDRA</t>
  </si>
  <si>
    <t>RUBISCO</t>
  </si>
  <si>
    <t>MINUS QUAMX</t>
  </si>
  <si>
    <t>GRANDE CESARE</t>
  </si>
  <si>
    <t>SAMANNA DE M.</t>
  </si>
  <si>
    <t>TERRA</t>
  </si>
  <si>
    <t>ERAORA</t>
  </si>
  <si>
    <t>CATTIVISSIMO J</t>
  </si>
  <si>
    <t>BARUFFA</t>
  </si>
  <si>
    <t>COMET36</t>
  </si>
  <si>
    <t>FISCHETTO G.</t>
  </si>
  <si>
    <t>CAVALLO</t>
  </si>
  <si>
    <t>PLATU 25</t>
  </si>
  <si>
    <t>DI PRESA</t>
  </si>
  <si>
    <t>X35</t>
  </si>
  <si>
    <t>ATTORRE</t>
  </si>
  <si>
    <t>G.S.40</t>
  </si>
  <si>
    <t>BARSOTTI</t>
  </si>
  <si>
    <t>PINTO</t>
  </si>
  <si>
    <t>BAVARIA 37</t>
  </si>
  <si>
    <t>D'ARPA</t>
  </si>
  <si>
    <t>CAMPIONATO INVERNALE  2017</t>
  </si>
  <si>
    <t xml:space="preserve">L.N.I. BRINDISI   22 Ottobre 2017 </t>
  </si>
  <si>
    <t>S</t>
  </si>
  <si>
    <t>Q</t>
  </si>
  <si>
    <t>DELPHIA 40</t>
  </si>
  <si>
    <t>S.O.37</t>
  </si>
  <si>
    <t>PENTA</t>
  </si>
  <si>
    <t>CLASSIFICA RPOVVISORIA 1ª Prova - LIBERA - Percorso miglia marine 3,4</t>
  </si>
  <si>
    <t>CLASSIFICA RPOVVISORIA 2ª Prova - LIBERA - Percorso miglia marine 6,2</t>
  </si>
  <si>
    <t xml:space="preserve">L.N.I. BRINDISI   05 Novembre 2017 </t>
  </si>
  <si>
    <t>CAMPIONATO INVERNALE 2017</t>
  </si>
  <si>
    <t>L.N.I. BRINDISI    Ottobre - Dicembre 2017</t>
  </si>
  <si>
    <t xml:space="preserve">CLASSIFICA GENERALE PROVVISORIA  </t>
  </si>
  <si>
    <t>COMET 41 S</t>
  </si>
  <si>
    <t>COMET 36</t>
  </si>
  <si>
    <t>X 35</t>
  </si>
  <si>
    <t>G.</t>
  </si>
  <si>
    <t xml:space="preserve">L.N.I. BRINDISI     </t>
  </si>
  <si>
    <t xml:space="preserve">CLASSIFICA GENERALE MINIALTURA </t>
  </si>
  <si>
    <t xml:space="preserve">CLASSIFICA LIBERA PROVVISORIA  </t>
  </si>
  <si>
    <t xml:space="preserve">ARIA </t>
  </si>
  <si>
    <t xml:space="preserve">L.N.I. BRINDISI   26 Novembre 2017 </t>
  </si>
  <si>
    <t xml:space="preserve">L.N.I. BRINDISI   10 DICEMBRE 2017 </t>
  </si>
  <si>
    <t>CARRIERE</t>
  </si>
  <si>
    <t>LENZI</t>
    <phoneticPr fontId="29" type="noConversion"/>
  </si>
  <si>
    <t>LNI BR</t>
    <phoneticPr fontId="29" type="noConversion"/>
  </si>
  <si>
    <t>MUKE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</si>
</sst>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0" x14ac:knownFonts="1"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Verdana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2">
    <xf numFmtId="0" fontId="0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34" applyNumberFormat="0" applyAlignment="0" applyProtection="0"/>
    <xf numFmtId="0" fontId="12" fillId="0" borderId="35" applyNumberFormat="0" applyFill="0" applyAlignment="0" applyProtection="0"/>
    <xf numFmtId="0" fontId="13" fillId="14" borderId="36" applyNumberFormat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4" fillId="6" borderId="34" applyNumberFormat="0" applyAlignment="0" applyProtection="0"/>
    <xf numFmtId="0" fontId="15" fillId="11" borderId="0" applyNumberFormat="0" applyBorder="0" applyAlignment="0" applyProtection="0"/>
    <xf numFmtId="0" fontId="7" fillId="7" borderId="37" applyNumberFormat="0" applyFont="0" applyAlignment="0" applyProtection="0"/>
    <xf numFmtId="0" fontId="16" fillId="5" borderId="3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9" applyNumberFormat="0" applyFill="0" applyAlignment="0" applyProtection="0"/>
    <xf numFmtId="0" fontId="21" fillId="0" borderId="40" applyNumberFormat="0" applyFill="0" applyAlignment="0" applyProtection="0"/>
    <xf numFmtId="0" fontId="22" fillId="0" borderId="4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42" applyNumberFormat="0" applyFill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</cellStyleXfs>
  <cellXfs count="13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4" fontId="0" fillId="0" borderId="9" xfId="0" applyNumberFormat="1" applyFont="1" applyFill="1" applyBorder="1" applyAlignment="1">
      <alignment horizont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right"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1" fontId="28" fillId="0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27" fillId="2" borderId="4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27" fillId="2" borderId="2" xfId="0" applyNumberFormat="1" applyFont="1" applyFill="1" applyBorder="1" applyAlignment="1">
      <alignment horizontal="center" vertical="center" wrapText="1"/>
    </xf>
    <xf numFmtId="1" fontId="27" fillId="2" borderId="5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" fontId="28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2">
    <cellStyle name="20% - Colore 1" xfId="1"/>
    <cellStyle name="20% - Colore 2" xfId="2"/>
    <cellStyle name="20% - Colore 3" xfId="3"/>
    <cellStyle name="20% - Colore 4" xfId="4"/>
    <cellStyle name="20% - Colore 5" xfId="5"/>
    <cellStyle name="20% - Colore 6" xfId="6"/>
    <cellStyle name="40% - Colore 1" xfId="7"/>
    <cellStyle name="40% - Colore 2" xfId="8"/>
    <cellStyle name="40% - Colore 3" xfId="9"/>
    <cellStyle name="40% - Colore 4" xfId="10"/>
    <cellStyle name="40% - Colore 5" xfId="11"/>
    <cellStyle name="40% - Colore 6" xfId="12"/>
    <cellStyle name="60% - Colore 1" xfId="13"/>
    <cellStyle name="60% - Colore 2" xfId="14"/>
    <cellStyle name="60% - Colore 3" xfId="15"/>
    <cellStyle name="60% - Colore 4" xfId="16"/>
    <cellStyle name="60% - Colore 5" xfId="17"/>
    <cellStyle name="60% - Colore 6" xfId="18"/>
    <cellStyle name="Calcolo" xfId="19"/>
    <cellStyle name="Cella collegata" xfId="20"/>
    <cellStyle name="Cella da controllare" xfId="21"/>
    <cellStyle name="Colore 1" xfId="22"/>
    <cellStyle name="Colore 2" xfId="23"/>
    <cellStyle name="Colore 3" xfId="24"/>
    <cellStyle name="Colore 4" xfId="25"/>
    <cellStyle name="Colore 5" xfId="26"/>
    <cellStyle name="Colore 6" xfId="27"/>
    <cellStyle name="Input" xfId="28"/>
    <cellStyle name="Neutrale" xfId="29"/>
    <cellStyle name="Normale" xfId="0" builtinId="0"/>
    <cellStyle name="Nota" xfId="30"/>
    <cellStyle name="Output" xfId="31"/>
    <cellStyle name="Testo avviso" xfId="32"/>
    <cellStyle name="Testo descrittivo" xfId="33"/>
    <cellStyle name="Titolo" xfId="34"/>
    <cellStyle name="Titolo 1" xfId="35"/>
    <cellStyle name="Titolo 2" xfId="36"/>
    <cellStyle name="Titolo 3" xfId="37"/>
    <cellStyle name="Titolo 4" xfId="38"/>
    <cellStyle name="Totale" xfId="39"/>
    <cellStyle name="Valore non valido" xfId="40"/>
    <cellStyle name="Valore valido" xfId="4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X26"/>
  <sheetViews>
    <sheetView topLeftCell="A3" zoomScale="125" workbookViewId="0">
      <selection activeCell="L20" sqref="L20"/>
    </sheetView>
  </sheetViews>
  <sheetFormatPr defaultColWidth="9.140625" defaultRowHeight="12.75" x14ac:dyDescent="0.2"/>
  <cols>
    <col min="1" max="1" width="4.28515625" style="1" customWidth="1"/>
    <col min="2" max="2" width="18.7109375" style="1" customWidth="1"/>
    <col min="3" max="3" width="18.42578125" style="1" customWidth="1"/>
    <col min="4" max="4" width="17.85546875" style="1" customWidth="1"/>
    <col min="5" max="5" width="16.42578125" style="1" customWidth="1"/>
    <col min="6" max="6" width="15.7109375" style="1" customWidth="1"/>
    <col min="7" max="7" width="6.28515625" style="1" customWidth="1"/>
    <col min="8" max="8" width="7.28515625" style="1" customWidth="1"/>
    <col min="9" max="11" width="9.140625" style="1"/>
    <col min="12" max="12" width="15" style="1" customWidth="1"/>
    <col min="13" max="16384" width="9.140625" style="1"/>
  </cols>
  <sheetData>
    <row r="1" spans="1:24" s="3" customFormat="1" ht="24.75" customHeight="1" x14ac:dyDescent="0.2">
      <c r="A1" s="121" t="s">
        <v>82</v>
      </c>
      <c r="B1" s="121"/>
      <c r="C1" s="121"/>
      <c r="D1" s="121"/>
      <c r="E1" s="121"/>
      <c r="F1" s="121"/>
      <c r="G1" s="2"/>
    </row>
    <row r="2" spans="1:24" s="3" customFormat="1" ht="24.75" customHeight="1" x14ac:dyDescent="0.2">
      <c r="A2" s="121" t="s">
        <v>93</v>
      </c>
      <c r="B2" s="121"/>
      <c r="C2" s="121"/>
      <c r="D2" s="121"/>
      <c r="E2" s="121"/>
      <c r="F2" s="121"/>
      <c r="G2" s="2"/>
    </row>
    <row r="3" spans="1:24" ht="24.75" customHeight="1" x14ac:dyDescent="0.2">
      <c r="A3" s="122" t="s">
        <v>94</v>
      </c>
      <c r="B3" s="122"/>
      <c r="C3" s="122"/>
      <c r="D3" s="122"/>
      <c r="E3" s="122"/>
      <c r="F3" s="122"/>
      <c r="G3" s="5"/>
    </row>
    <row r="4" spans="1:24" s="7" customFormat="1" ht="46.5" customHeight="1" x14ac:dyDescent="0.2">
      <c r="A4" s="3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44" t="s">
        <v>9</v>
      </c>
      <c r="H4" s="45" t="s">
        <v>10</v>
      </c>
      <c r="I4" s="45" t="s">
        <v>11</v>
      </c>
      <c r="J4" s="45" t="s">
        <v>12</v>
      </c>
      <c r="K4" s="46" t="s">
        <v>13</v>
      </c>
      <c r="L4" s="45" t="s">
        <v>14</v>
      </c>
    </row>
    <row r="5" spans="1:24" s="7" customFormat="1" ht="31.5" customHeight="1" x14ac:dyDescent="0.2">
      <c r="A5" s="38">
        <v>1</v>
      </c>
      <c r="B5" s="37" t="s">
        <v>102</v>
      </c>
      <c r="C5" s="38" t="s">
        <v>95</v>
      </c>
      <c r="D5" s="38" t="s">
        <v>60</v>
      </c>
      <c r="E5" s="38" t="s">
        <v>17</v>
      </c>
      <c r="F5" s="38" t="s">
        <v>72</v>
      </c>
      <c r="G5" s="41">
        <v>1</v>
      </c>
      <c r="H5" s="101">
        <v>1</v>
      </c>
      <c r="I5" s="101">
        <v>1</v>
      </c>
      <c r="J5" s="42"/>
      <c r="K5" s="92">
        <f t="shared" ref="K5:K23" si="0">SUM(G5:J5)</f>
        <v>3</v>
      </c>
      <c r="L5" s="43">
        <v>1</v>
      </c>
    </row>
    <row r="6" spans="1:24" s="7" customFormat="1" ht="31.5" customHeight="1" x14ac:dyDescent="0.2">
      <c r="A6" s="38">
        <v>2</v>
      </c>
      <c r="B6" s="37" t="s">
        <v>61</v>
      </c>
      <c r="C6" s="38" t="s">
        <v>96</v>
      </c>
      <c r="D6" s="38" t="s">
        <v>71</v>
      </c>
      <c r="E6" s="38" t="s">
        <v>17</v>
      </c>
      <c r="F6" s="38" t="s">
        <v>71</v>
      </c>
      <c r="G6" s="41">
        <v>2</v>
      </c>
      <c r="H6" s="101">
        <v>3</v>
      </c>
      <c r="I6" s="101">
        <v>3</v>
      </c>
      <c r="J6" s="42"/>
      <c r="K6" s="92">
        <f t="shared" si="0"/>
        <v>8</v>
      </c>
      <c r="L6" s="43">
        <v>2</v>
      </c>
    </row>
    <row r="7" spans="1:24" s="7" customFormat="1" ht="31.5" customHeight="1" x14ac:dyDescent="0.2">
      <c r="A7" s="38">
        <v>3</v>
      </c>
      <c r="B7" s="37" t="s">
        <v>63</v>
      </c>
      <c r="C7" s="38" t="s">
        <v>97</v>
      </c>
      <c r="D7" s="38" t="s">
        <v>76</v>
      </c>
      <c r="E7" s="38" t="s">
        <v>17</v>
      </c>
      <c r="F7" s="38" t="s">
        <v>76</v>
      </c>
      <c r="G7" s="41">
        <v>3</v>
      </c>
      <c r="H7" s="101">
        <v>6</v>
      </c>
      <c r="I7" s="101">
        <v>5</v>
      </c>
      <c r="J7" s="42"/>
      <c r="K7" s="92">
        <f t="shared" si="0"/>
        <v>14</v>
      </c>
      <c r="L7" s="43">
        <v>3</v>
      </c>
      <c r="N7" s="34"/>
      <c r="O7" s="4"/>
      <c r="P7" s="4"/>
      <c r="Q7" s="4"/>
      <c r="R7" s="4"/>
      <c r="S7" s="59"/>
      <c r="T7" s="98"/>
      <c r="U7" s="98"/>
      <c r="V7" s="98"/>
      <c r="W7" s="99"/>
      <c r="X7" s="36"/>
    </row>
    <row r="8" spans="1:24" s="7" customFormat="1" ht="31.5" customHeight="1" x14ac:dyDescent="0.2">
      <c r="A8" s="38">
        <v>4</v>
      </c>
      <c r="B8" s="37" t="s">
        <v>65</v>
      </c>
      <c r="C8" s="38" t="s">
        <v>19</v>
      </c>
      <c r="D8" s="38" t="s">
        <v>23</v>
      </c>
      <c r="E8" s="38" t="s">
        <v>17</v>
      </c>
      <c r="F8" s="38" t="s">
        <v>23</v>
      </c>
      <c r="G8" s="41">
        <v>5</v>
      </c>
      <c r="H8" s="101">
        <v>4</v>
      </c>
      <c r="I8" s="101">
        <v>7</v>
      </c>
      <c r="J8" s="42"/>
      <c r="K8" s="94">
        <f t="shared" si="0"/>
        <v>16</v>
      </c>
      <c r="L8" s="43">
        <v>4</v>
      </c>
      <c r="N8" s="34"/>
      <c r="O8" s="4"/>
      <c r="P8" s="4"/>
      <c r="Q8" s="4"/>
      <c r="R8" s="4"/>
      <c r="S8" s="59"/>
      <c r="T8" s="98"/>
      <c r="U8" s="98"/>
      <c r="V8" s="98"/>
      <c r="W8" s="99"/>
      <c r="X8" s="36"/>
    </row>
    <row r="9" spans="1:24" s="7" customFormat="1" ht="31.5" customHeight="1" x14ac:dyDescent="0.2">
      <c r="A9" s="38">
        <v>5</v>
      </c>
      <c r="B9" s="37" t="s">
        <v>15</v>
      </c>
      <c r="C9" s="38" t="s">
        <v>16</v>
      </c>
      <c r="D9" s="38" t="s">
        <v>57</v>
      </c>
      <c r="E9" s="38" t="s">
        <v>59</v>
      </c>
      <c r="F9" s="38" t="s">
        <v>57</v>
      </c>
      <c r="G9" s="41">
        <v>6</v>
      </c>
      <c r="H9" s="101">
        <v>7</v>
      </c>
      <c r="I9" s="101">
        <v>4</v>
      </c>
      <c r="J9" s="42"/>
      <c r="K9" s="92">
        <f t="shared" si="0"/>
        <v>17</v>
      </c>
      <c r="L9" s="43">
        <v>5</v>
      </c>
      <c r="N9" s="97"/>
      <c r="O9" s="97"/>
      <c r="P9" s="97"/>
      <c r="Q9" s="97"/>
      <c r="R9" s="97"/>
      <c r="S9" s="97"/>
      <c r="T9" s="99"/>
      <c r="U9" s="99"/>
      <c r="V9" s="99"/>
      <c r="W9" s="99"/>
      <c r="X9" s="97"/>
    </row>
    <row r="10" spans="1:24" s="7" customFormat="1" ht="31.5" customHeight="1" x14ac:dyDescent="0.2">
      <c r="A10" s="38">
        <v>6</v>
      </c>
      <c r="B10" s="37" t="s">
        <v>64</v>
      </c>
      <c r="C10" s="38" t="s">
        <v>77</v>
      </c>
      <c r="D10" s="38" t="s">
        <v>78</v>
      </c>
      <c r="E10" s="38" t="s">
        <v>17</v>
      </c>
      <c r="F10" s="38" t="s">
        <v>78</v>
      </c>
      <c r="G10" s="41">
        <v>4</v>
      </c>
      <c r="H10" s="102">
        <v>15</v>
      </c>
      <c r="I10" s="101">
        <v>2</v>
      </c>
      <c r="J10" s="42"/>
      <c r="K10" s="92">
        <f t="shared" si="0"/>
        <v>21</v>
      </c>
      <c r="L10" s="43">
        <v>6</v>
      </c>
      <c r="N10" s="34"/>
      <c r="O10" s="4"/>
      <c r="P10" s="4"/>
      <c r="Q10" s="4"/>
      <c r="R10" s="4"/>
      <c r="S10" s="59"/>
      <c r="T10" s="103"/>
      <c r="U10" s="104"/>
      <c r="V10" s="104"/>
      <c r="W10" s="105"/>
      <c r="X10" s="36"/>
    </row>
    <row r="11" spans="1:24" s="7" customFormat="1" ht="31.5" customHeight="1" x14ac:dyDescent="0.2">
      <c r="A11" s="38">
        <v>7</v>
      </c>
      <c r="B11" s="37" t="s">
        <v>68</v>
      </c>
      <c r="C11" s="38" t="s">
        <v>19</v>
      </c>
      <c r="D11" s="38" t="s">
        <v>43</v>
      </c>
      <c r="E11" s="38" t="s">
        <v>17</v>
      </c>
      <c r="F11" s="38" t="s">
        <v>43</v>
      </c>
      <c r="G11" s="93">
        <v>11</v>
      </c>
      <c r="H11" s="101">
        <v>5</v>
      </c>
      <c r="I11" s="101">
        <v>6</v>
      </c>
      <c r="J11" s="42"/>
      <c r="K11" s="94">
        <f t="shared" si="0"/>
        <v>22</v>
      </c>
      <c r="L11" s="43">
        <v>7</v>
      </c>
      <c r="N11" s="106"/>
      <c r="O11" s="99"/>
      <c r="P11" s="99"/>
      <c r="Q11" s="99"/>
      <c r="R11" s="99"/>
      <c r="S11" s="107"/>
      <c r="T11" s="98"/>
      <c r="U11" s="98"/>
      <c r="V11" s="98"/>
      <c r="W11" s="99"/>
      <c r="X11" s="108"/>
    </row>
    <row r="12" spans="1:24" s="7" customFormat="1" ht="31.5" customHeight="1" x14ac:dyDescent="0.2">
      <c r="A12" s="38">
        <v>8</v>
      </c>
      <c r="B12" s="37" t="s">
        <v>62</v>
      </c>
      <c r="C12" s="38" t="s">
        <v>73</v>
      </c>
      <c r="D12" s="38" t="s">
        <v>74</v>
      </c>
      <c r="E12" s="38" t="s">
        <v>17</v>
      </c>
      <c r="F12" s="38" t="s">
        <v>74</v>
      </c>
      <c r="G12" s="93">
        <v>11</v>
      </c>
      <c r="H12" s="101">
        <v>2</v>
      </c>
      <c r="I12" s="102">
        <v>13</v>
      </c>
      <c r="J12" s="42"/>
      <c r="K12" s="94">
        <f t="shared" si="0"/>
        <v>26</v>
      </c>
      <c r="L12" s="43">
        <v>8</v>
      </c>
      <c r="N12" s="106"/>
      <c r="O12" s="99"/>
      <c r="P12" s="99"/>
      <c r="Q12" s="99"/>
      <c r="R12" s="99"/>
      <c r="S12" s="107"/>
      <c r="T12" s="98"/>
      <c r="U12" s="98"/>
      <c r="V12" s="98"/>
      <c r="W12" s="99"/>
      <c r="X12" s="108"/>
    </row>
    <row r="13" spans="1:24" s="7" customFormat="1" ht="31.5" customHeight="1" x14ac:dyDescent="0.2">
      <c r="A13" s="38">
        <v>9</v>
      </c>
      <c r="B13" s="37" t="s">
        <v>66</v>
      </c>
      <c r="C13" s="38" t="s">
        <v>80</v>
      </c>
      <c r="D13" s="7" t="s">
        <v>105</v>
      </c>
      <c r="E13" s="38" t="s">
        <v>17</v>
      </c>
      <c r="F13" s="38" t="s">
        <v>81</v>
      </c>
      <c r="G13" s="41">
        <v>8</v>
      </c>
      <c r="H13" s="101">
        <v>11</v>
      </c>
      <c r="I13" s="101">
        <v>10</v>
      </c>
      <c r="J13" s="42"/>
      <c r="K13" s="92">
        <f t="shared" si="0"/>
        <v>29</v>
      </c>
      <c r="L13" s="43">
        <v>9</v>
      </c>
      <c r="N13" s="106"/>
      <c r="O13" s="99"/>
      <c r="P13" s="99"/>
      <c r="Q13" s="99"/>
      <c r="R13" s="99"/>
      <c r="S13" s="107"/>
      <c r="T13" s="98"/>
      <c r="U13" s="98"/>
      <c r="V13" s="98"/>
      <c r="W13" s="99"/>
      <c r="X13" s="108"/>
    </row>
    <row r="14" spans="1:24" s="7" customFormat="1" ht="31.5" customHeight="1" x14ac:dyDescent="0.2">
      <c r="A14" s="38">
        <v>10</v>
      </c>
      <c r="B14" s="39" t="s">
        <v>44</v>
      </c>
      <c r="C14" s="40" t="s">
        <v>45</v>
      </c>
      <c r="D14" s="40" t="s">
        <v>46</v>
      </c>
      <c r="E14" s="40" t="s">
        <v>17</v>
      </c>
      <c r="F14" s="40" t="s">
        <v>46</v>
      </c>
      <c r="G14" s="41">
        <v>9</v>
      </c>
      <c r="H14" s="101">
        <v>10</v>
      </c>
      <c r="I14" s="101">
        <v>11</v>
      </c>
      <c r="J14" s="42"/>
      <c r="K14" s="92">
        <f t="shared" si="0"/>
        <v>30</v>
      </c>
      <c r="L14" s="43">
        <v>10</v>
      </c>
      <c r="N14" s="106"/>
      <c r="O14" s="99"/>
      <c r="P14" s="99"/>
      <c r="Q14" s="99"/>
      <c r="R14" s="99"/>
      <c r="S14" s="109"/>
      <c r="T14" s="98"/>
      <c r="U14" s="98"/>
      <c r="V14" s="98"/>
      <c r="W14" s="99"/>
      <c r="X14" s="108"/>
    </row>
    <row r="15" spans="1:24" s="7" customFormat="1" ht="31.5" customHeight="1" x14ac:dyDescent="0.2">
      <c r="A15" s="38">
        <v>11</v>
      </c>
      <c r="B15" s="37" t="s">
        <v>24</v>
      </c>
      <c r="C15" s="38" t="s">
        <v>25</v>
      </c>
      <c r="D15" s="38" t="s">
        <v>26</v>
      </c>
      <c r="E15" s="38" t="s">
        <v>17</v>
      </c>
      <c r="F15" s="38" t="s">
        <v>26</v>
      </c>
      <c r="G15" s="93">
        <v>11</v>
      </c>
      <c r="H15" s="101">
        <v>12</v>
      </c>
      <c r="I15" s="101">
        <v>9</v>
      </c>
      <c r="J15" s="42"/>
      <c r="K15" s="92">
        <f t="shared" si="0"/>
        <v>32</v>
      </c>
      <c r="L15" s="43">
        <v>11</v>
      </c>
      <c r="N15" s="106"/>
      <c r="O15" s="99"/>
      <c r="P15" s="99"/>
      <c r="Q15" s="99"/>
      <c r="R15" s="99"/>
      <c r="S15" s="109"/>
      <c r="T15" s="98"/>
      <c r="U15" s="98"/>
      <c r="V15" s="98"/>
      <c r="W15" s="99"/>
      <c r="X15" s="108"/>
    </row>
    <row r="16" spans="1:24" s="7" customFormat="1" ht="31.5" customHeight="1" x14ac:dyDescent="0.2">
      <c r="A16" s="38">
        <v>12</v>
      </c>
      <c r="B16" s="37" t="s">
        <v>30</v>
      </c>
      <c r="C16" s="38" t="s">
        <v>19</v>
      </c>
      <c r="D16" s="38" t="s">
        <v>47</v>
      </c>
      <c r="E16" s="38" t="s">
        <v>17</v>
      </c>
      <c r="F16" s="38" t="s">
        <v>47</v>
      </c>
      <c r="G16" s="93">
        <v>11</v>
      </c>
      <c r="H16" s="101">
        <v>8</v>
      </c>
      <c r="I16" s="102">
        <v>13</v>
      </c>
      <c r="J16" s="42"/>
      <c r="K16" s="94">
        <f t="shared" si="0"/>
        <v>32</v>
      </c>
      <c r="L16" s="43">
        <v>12</v>
      </c>
      <c r="N16" s="106"/>
      <c r="O16" s="99"/>
      <c r="P16" s="99"/>
      <c r="Q16" s="99"/>
      <c r="R16" s="99"/>
      <c r="S16" s="109"/>
      <c r="T16" s="98"/>
      <c r="U16" s="98"/>
      <c r="V16" s="98"/>
      <c r="W16" s="99"/>
      <c r="X16" s="108"/>
    </row>
    <row r="17" spans="1:24" s="7" customFormat="1" ht="31.5" customHeight="1" x14ac:dyDescent="0.2">
      <c r="A17" s="38">
        <v>13</v>
      </c>
      <c r="B17" s="37" t="s">
        <v>69</v>
      </c>
      <c r="C17" s="38" t="s">
        <v>86</v>
      </c>
      <c r="D17" s="38" t="s">
        <v>88</v>
      </c>
      <c r="E17" s="38" t="s">
        <v>17</v>
      </c>
      <c r="F17" s="38" t="s">
        <v>88</v>
      </c>
      <c r="G17" s="93">
        <v>11</v>
      </c>
      <c r="H17" s="101">
        <v>9</v>
      </c>
      <c r="I17" s="102">
        <v>13</v>
      </c>
      <c r="J17" s="42"/>
      <c r="K17" s="94">
        <f t="shared" si="0"/>
        <v>33</v>
      </c>
      <c r="L17" s="43">
        <v>13</v>
      </c>
      <c r="N17" s="106"/>
      <c r="O17" s="99"/>
      <c r="P17" s="99"/>
      <c r="Q17" s="99"/>
      <c r="R17" s="99"/>
      <c r="S17" s="109"/>
      <c r="T17" s="98"/>
      <c r="U17" s="98"/>
      <c r="V17" s="98"/>
      <c r="W17" s="99"/>
      <c r="X17" s="108"/>
    </row>
    <row r="18" spans="1:24" s="7" customFormat="1" ht="31.5" customHeight="1" x14ac:dyDescent="0.2">
      <c r="A18" s="38">
        <v>14</v>
      </c>
      <c r="B18" s="37" t="s">
        <v>0</v>
      </c>
      <c r="C18" s="38" t="s">
        <v>1</v>
      </c>
      <c r="D18" s="38" t="s">
        <v>106</v>
      </c>
      <c r="E18" s="38" t="s">
        <v>107</v>
      </c>
      <c r="F18" s="38" t="s">
        <v>108</v>
      </c>
      <c r="G18" s="120">
        <v>11</v>
      </c>
      <c r="H18" s="119">
        <v>15</v>
      </c>
      <c r="I18" s="101">
        <v>8</v>
      </c>
      <c r="J18" s="42"/>
      <c r="K18" s="92">
        <f t="shared" si="0"/>
        <v>34</v>
      </c>
      <c r="L18" s="43">
        <v>14</v>
      </c>
      <c r="N18" s="110"/>
      <c r="O18" s="99"/>
      <c r="P18" s="99"/>
      <c r="Q18" s="99"/>
      <c r="R18" s="99"/>
      <c r="S18" s="99"/>
      <c r="T18" s="99"/>
      <c r="U18" s="99"/>
      <c r="V18" s="99"/>
      <c r="W18" s="99"/>
      <c r="X18" s="99"/>
    </row>
    <row r="19" spans="1:24" s="7" customFormat="1" ht="31.5" customHeight="1" x14ac:dyDescent="0.2">
      <c r="A19" s="38">
        <v>15</v>
      </c>
      <c r="B19" s="37" t="s">
        <v>27</v>
      </c>
      <c r="C19" s="38" t="s">
        <v>28</v>
      </c>
      <c r="D19" s="38" t="s">
        <v>29</v>
      </c>
      <c r="E19" s="38" t="s">
        <v>17</v>
      </c>
      <c r="F19" s="38" t="s">
        <v>29</v>
      </c>
      <c r="G19" s="41">
        <v>7</v>
      </c>
      <c r="H19" s="101">
        <v>14</v>
      </c>
      <c r="I19" s="102">
        <v>13</v>
      </c>
      <c r="J19" s="42"/>
      <c r="K19" s="92">
        <f t="shared" si="0"/>
        <v>34</v>
      </c>
      <c r="L19" s="43">
        <v>15</v>
      </c>
      <c r="N19" s="110"/>
      <c r="O19" s="99"/>
      <c r="P19" s="99"/>
      <c r="Q19" s="99"/>
      <c r="R19" s="99"/>
      <c r="S19" s="99"/>
      <c r="T19" s="99"/>
      <c r="U19" s="99"/>
      <c r="V19" s="99"/>
      <c r="W19" s="99"/>
      <c r="X19" s="99"/>
    </row>
    <row r="20" spans="1:24" s="7" customFormat="1" ht="31.5" customHeight="1" x14ac:dyDescent="0.2">
      <c r="A20" s="38">
        <v>16</v>
      </c>
      <c r="B20" s="37" t="s">
        <v>67</v>
      </c>
      <c r="C20" s="38" t="s">
        <v>87</v>
      </c>
      <c r="D20" s="38" t="s">
        <v>79</v>
      </c>
      <c r="E20" s="38" t="s">
        <v>59</v>
      </c>
      <c r="F20" s="38" t="s">
        <v>79</v>
      </c>
      <c r="G20" s="41">
        <v>10</v>
      </c>
      <c r="H20" s="102">
        <v>15</v>
      </c>
      <c r="I20" s="101">
        <v>12</v>
      </c>
      <c r="J20" s="42"/>
      <c r="K20" s="92">
        <f t="shared" si="0"/>
        <v>37</v>
      </c>
      <c r="L20" s="43">
        <v>16</v>
      </c>
      <c r="N20" s="106"/>
      <c r="O20" s="99"/>
      <c r="P20" s="99"/>
      <c r="Q20" s="99"/>
      <c r="R20" s="99"/>
      <c r="S20" s="107"/>
      <c r="T20" s="98"/>
      <c r="U20" s="100"/>
      <c r="V20" s="98"/>
      <c r="W20" s="99"/>
      <c r="X20" s="108"/>
    </row>
    <row r="21" spans="1:24" s="9" customFormat="1" ht="30" customHeight="1" x14ac:dyDescent="0.2">
      <c r="A21" s="38">
        <v>17</v>
      </c>
      <c r="B21" s="37" t="s">
        <v>31</v>
      </c>
      <c r="C21" s="38" t="s">
        <v>32</v>
      </c>
      <c r="D21" s="38" t="s">
        <v>48</v>
      </c>
      <c r="E21" s="38" t="s">
        <v>17</v>
      </c>
      <c r="F21" s="38" t="s">
        <v>49</v>
      </c>
      <c r="G21" s="93">
        <v>11</v>
      </c>
      <c r="H21" s="101">
        <v>13</v>
      </c>
      <c r="I21" s="102">
        <v>13</v>
      </c>
      <c r="J21" s="42"/>
      <c r="K21" s="94">
        <f t="shared" si="0"/>
        <v>37</v>
      </c>
      <c r="L21" s="43">
        <v>17</v>
      </c>
    </row>
    <row r="22" spans="1:24" s="9" customFormat="1" ht="30" customHeight="1" x14ac:dyDescent="0.2">
      <c r="A22" s="38">
        <v>18</v>
      </c>
      <c r="B22" s="37" t="s">
        <v>18</v>
      </c>
      <c r="C22" s="38" t="s">
        <v>19</v>
      </c>
      <c r="D22" s="38" t="s">
        <v>20</v>
      </c>
      <c r="E22" s="38" t="s">
        <v>17</v>
      </c>
      <c r="F22" s="38" t="s">
        <v>98</v>
      </c>
      <c r="G22" s="93">
        <v>11</v>
      </c>
      <c r="H22" s="102">
        <v>15</v>
      </c>
      <c r="I22" s="102">
        <v>13</v>
      </c>
      <c r="J22" s="42"/>
      <c r="K22" s="94">
        <f t="shared" si="0"/>
        <v>39</v>
      </c>
      <c r="L22" s="43">
        <v>18</v>
      </c>
    </row>
    <row r="23" spans="1:24" ht="30" customHeight="1" x14ac:dyDescent="0.2">
      <c r="A23" s="38">
        <v>19</v>
      </c>
      <c r="B23" s="39" t="s">
        <v>50</v>
      </c>
      <c r="C23" s="40" t="s">
        <v>51</v>
      </c>
      <c r="D23" s="40" t="s">
        <v>52</v>
      </c>
      <c r="E23" s="40" t="s">
        <v>17</v>
      </c>
      <c r="F23" s="40" t="s">
        <v>52</v>
      </c>
      <c r="G23" s="93">
        <v>11</v>
      </c>
      <c r="H23" s="102">
        <v>15</v>
      </c>
      <c r="I23" s="102">
        <v>13</v>
      </c>
      <c r="J23" s="42"/>
      <c r="K23" s="94">
        <f t="shared" si="0"/>
        <v>39</v>
      </c>
      <c r="L23" s="43">
        <v>18</v>
      </c>
    </row>
    <row r="24" spans="1:24" x14ac:dyDescent="0.2">
      <c r="A24" s="10"/>
      <c r="B24" s="11"/>
      <c r="C24" s="11"/>
      <c r="D24" s="11"/>
      <c r="E24" s="11"/>
      <c r="F24" s="11"/>
      <c r="G24" s="11"/>
    </row>
    <row r="25" spans="1:24" x14ac:dyDescent="0.2">
      <c r="A25" s="10"/>
      <c r="B25" s="11"/>
      <c r="C25" s="11"/>
      <c r="D25" s="11"/>
      <c r="E25" s="11"/>
      <c r="F25" s="11"/>
      <c r="G25" s="11"/>
    </row>
    <row r="26" spans="1:24" ht="12.75" customHeight="1" x14ac:dyDescent="0.2">
      <c r="C26" s="122"/>
      <c r="D26" s="122"/>
      <c r="E26" s="122"/>
      <c r="F26" s="122"/>
      <c r="G26" s="122"/>
    </row>
  </sheetData>
  <mergeCells count="4">
    <mergeCell ref="A1:F1"/>
    <mergeCell ref="A2:F2"/>
    <mergeCell ref="A3:F3"/>
    <mergeCell ref="C26:G26"/>
  </mergeCells>
  <phoneticPr fontId="29" type="noConversion"/>
  <pageMargins left="0.7" right="0.7" top="0.75" bottom="0.75" header="0.51180555555555551" footer="0.51180555555555551"/>
  <pageSetup scale="64" firstPageNumber="0" orientation="landscape" horizontalDpi="300" verticalDpi="30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L16"/>
  <sheetViews>
    <sheetView topLeftCell="A3" workbookViewId="0">
      <selection activeCell="A14" sqref="A14"/>
    </sheetView>
  </sheetViews>
  <sheetFormatPr defaultColWidth="9.140625" defaultRowHeight="12.75" x14ac:dyDescent="0.2"/>
  <cols>
    <col min="1" max="1" width="4.28515625" style="1" customWidth="1"/>
    <col min="2" max="2" width="18.7109375" style="1" customWidth="1"/>
    <col min="3" max="3" width="18.42578125" style="1" customWidth="1"/>
    <col min="4" max="4" width="17.85546875" style="1" customWidth="1"/>
    <col min="5" max="5" width="16.42578125" style="1" customWidth="1"/>
    <col min="6" max="6" width="15.7109375" style="1" customWidth="1"/>
    <col min="7" max="7" width="6.28515625" style="1" customWidth="1"/>
    <col min="8" max="8" width="7.28515625" style="1" customWidth="1"/>
    <col min="9" max="11" width="9.140625" style="1"/>
    <col min="12" max="12" width="15" style="1" customWidth="1"/>
    <col min="13" max="16384" width="9.140625" style="1"/>
  </cols>
  <sheetData>
    <row r="1" spans="1:12" s="3" customFormat="1" ht="24.75" customHeight="1" x14ac:dyDescent="0.2">
      <c r="A1" s="121" t="s">
        <v>82</v>
      </c>
      <c r="B1" s="121"/>
      <c r="C1" s="121"/>
      <c r="D1" s="121"/>
      <c r="E1" s="121"/>
      <c r="F1" s="121"/>
      <c r="G1" s="2"/>
    </row>
    <row r="2" spans="1:12" s="3" customFormat="1" ht="24.75" customHeight="1" x14ac:dyDescent="0.2">
      <c r="A2" s="121" t="s">
        <v>93</v>
      </c>
      <c r="B2" s="121"/>
      <c r="C2" s="121"/>
      <c r="D2" s="121"/>
      <c r="E2" s="121"/>
      <c r="F2" s="121"/>
      <c r="G2" s="2"/>
    </row>
    <row r="3" spans="1:12" ht="24.75" customHeight="1" x14ac:dyDescent="0.2">
      <c r="A3" s="122" t="s">
        <v>101</v>
      </c>
      <c r="B3" s="122"/>
      <c r="C3" s="122"/>
      <c r="D3" s="122"/>
      <c r="E3" s="122"/>
      <c r="F3" s="122"/>
      <c r="G3" s="5"/>
    </row>
    <row r="4" spans="1:12" s="7" customFormat="1" ht="46.5" customHeight="1" x14ac:dyDescent="0.2">
      <c r="A4" s="8"/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44" t="s">
        <v>9</v>
      </c>
      <c r="H4" s="45" t="s">
        <v>10</v>
      </c>
      <c r="I4" s="45" t="s">
        <v>11</v>
      </c>
      <c r="J4" s="45" t="s">
        <v>12</v>
      </c>
      <c r="K4" s="46" t="s">
        <v>13</v>
      </c>
      <c r="L4" s="45" t="s">
        <v>14</v>
      </c>
    </row>
    <row r="5" spans="1:12" s="7" customFormat="1" ht="31.5" customHeight="1" x14ac:dyDescent="0.2">
      <c r="A5" s="38">
        <v>1</v>
      </c>
      <c r="B5" s="37" t="s">
        <v>65</v>
      </c>
      <c r="C5" s="38" t="s">
        <v>19</v>
      </c>
      <c r="D5" s="38" t="s">
        <v>23</v>
      </c>
      <c r="E5" s="38" t="s">
        <v>17</v>
      </c>
      <c r="F5" s="38" t="s">
        <v>23</v>
      </c>
      <c r="G5" s="41">
        <v>1</v>
      </c>
      <c r="H5" s="42">
        <v>2</v>
      </c>
      <c r="I5" s="42">
        <v>2</v>
      </c>
      <c r="J5" s="42"/>
      <c r="K5" s="38">
        <f t="shared" ref="K5:K13" si="0">SUM(G5:J5)</f>
        <v>5</v>
      </c>
      <c r="L5" s="43">
        <v>1</v>
      </c>
    </row>
    <row r="6" spans="1:12" s="7" customFormat="1" ht="31.5" customHeight="1" x14ac:dyDescent="0.2">
      <c r="A6" s="38">
        <v>2</v>
      </c>
      <c r="B6" s="37" t="s">
        <v>68</v>
      </c>
      <c r="C6" s="38" t="s">
        <v>19</v>
      </c>
      <c r="D6" s="38" t="s">
        <v>43</v>
      </c>
      <c r="E6" s="38" t="s">
        <v>17</v>
      </c>
      <c r="F6" s="38" t="s">
        <v>43</v>
      </c>
      <c r="G6" s="41">
        <v>9</v>
      </c>
      <c r="H6" s="42">
        <v>3</v>
      </c>
      <c r="I6" s="42">
        <v>1</v>
      </c>
      <c r="J6" s="42"/>
      <c r="K6" s="38">
        <f t="shared" si="0"/>
        <v>13</v>
      </c>
      <c r="L6" s="43">
        <v>2</v>
      </c>
    </row>
    <row r="7" spans="1:12" s="7" customFormat="1" ht="31.5" customHeight="1" x14ac:dyDescent="0.2">
      <c r="A7" s="38">
        <v>3</v>
      </c>
      <c r="B7" s="37" t="s">
        <v>62</v>
      </c>
      <c r="C7" s="38" t="s">
        <v>73</v>
      </c>
      <c r="D7" s="38" t="s">
        <v>74</v>
      </c>
      <c r="E7" s="38" t="s">
        <v>17</v>
      </c>
      <c r="F7" s="38" t="s">
        <v>74</v>
      </c>
      <c r="G7" s="41">
        <v>9</v>
      </c>
      <c r="H7" s="42">
        <v>1</v>
      </c>
      <c r="I7" s="42">
        <v>9</v>
      </c>
      <c r="J7" s="42"/>
      <c r="K7" s="38">
        <f t="shared" si="0"/>
        <v>19</v>
      </c>
      <c r="L7" s="43">
        <v>3</v>
      </c>
    </row>
    <row r="8" spans="1:12" s="7" customFormat="1" ht="31.5" customHeight="1" x14ac:dyDescent="0.2">
      <c r="A8" s="38">
        <v>4</v>
      </c>
      <c r="B8" s="37" t="s">
        <v>2</v>
      </c>
      <c r="C8" s="38" t="s">
        <v>1</v>
      </c>
      <c r="D8" s="38" t="s">
        <v>106</v>
      </c>
      <c r="E8" s="38" t="s">
        <v>107</v>
      </c>
      <c r="F8" s="38" t="s">
        <v>108</v>
      </c>
      <c r="G8" s="41">
        <v>9</v>
      </c>
      <c r="H8" s="42">
        <v>9</v>
      </c>
      <c r="I8" s="42">
        <v>3</v>
      </c>
      <c r="J8" s="42"/>
      <c r="K8" s="38">
        <v>21</v>
      </c>
      <c r="L8" s="43">
        <v>4</v>
      </c>
    </row>
    <row r="9" spans="1:12" s="7" customFormat="1" ht="31.5" customHeight="1" x14ac:dyDescent="0.2">
      <c r="A9" s="38">
        <v>5</v>
      </c>
      <c r="B9" s="37" t="s">
        <v>30</v>
      </c>
      <c r="C9" s="38" t="s">
        <v>19</v>
      </c>
      <c r="D9" s="38" t="s">
        <v>47</v>
      </c>
      <c r="E9" s="38" t="s">
        <v>17</v>
      </c>
      <c r="F9" s="38" t="s">
        <v>47</v>
      </c>
      <c r="G9" s="41">
        <v>9</v>
      </c>
      <c r="H9" s="42">
        <v>4</v>
      </c>
      <c r="I9" s="42">
        <v>9</v>
      </c>
      <c r="J9" s="42"/>
      <c r="K9" s="38">
        <f t="shared" si="0"/>
        <v>22</v>
      </c>
      <c r="L9" s="43">
        <v>5</v>
      </c>
    </row>
    <row r="10" spans="1:12" s="7" customFormat="1" ht="31.5" customHeight="1" x14ac:dyDescent="0.2">
      <c r="A10" s="38">
        <v>6</v>
      </c>
      <c r="B10" s="37" t="s">
        <v>69</v>
      </c>
      <c r="C10" s="38" t="s">
        <v>86</v>
      </c>
      <c r="D10" s="38" t="s">
        <v>88</v>
      </c>
      <c r="E10" s="38" t="s">
        <v>17</v>
      </c>
      <c r="F10" s="38" t="s">
        <v>88</v>
      </c>
      <c r="G10" s="41">
        <v>9</v>
      </c>
      <c r="H10" s="42">
        <v>5</v>
      </c>
      <c r="I10" s="42">
        <v>9</v>
      </c>
      <c r="J10" s="42"/>
      <c r="K10" s="38">
        <f t="shared" si="0"/>
        <v>23</v>
      </c>
      <c r="L10" s="43">
        <v>6</v>
      </c>
    </row>
    <row r="11" spans="1:12" s="7" customFormat="1" ht="31.5" customHeight="1" x14ac:dyDescent="0.2">
      <c r="A11" s="38">
        <v>7</v>
      </c>
      <c r="B11" s="37" t="s">
        <v>31</v>
      </c>
      <c r="C11" s="38" t="s">
        <v>32</v>
      </c>
      <c r="D11" s="38" t="s">
        <v>48</v>
      </c>
      <c r="E11" s="38" t="s">
        <v>17</v>
      </c>
      <c r="F11" s="38" t="s">
        <v>49</v>
      </c>
      <c r="G11" s="41">
        <v>9</v>
      </c>
      <c r="H11" s="42">
        <v>6</v>
      </c>
      <c r="I11" s="42">
        <v>9</v>
      </c>
      <c r="J11" s="42"/>
      <c r="K11" s="38">
        <f t="shared" si="0"/>
        <v>24</v>
      </c>
      <c r="L11" s="43">
        <v>7</v>
      </c>
    </row>
    <row r="12" spans="1:12" s="9" customFormat="1" ht="30" customHeight="1" x14ac:dyDescent="0.2">
      <c r="A12" s="38">
        <v>8</v>
      </c>
      <c r="B12" s="37" t="s">
        <v>18</v>
      </c>
      <c r="C12" s="38" t="s">
        <v>19</v>
      </c>
      <c r="D12" s="38" t="s">
        <v>20</v>
      </c>
      <c r="E12" s="38" t="s">
        <v>17</v>
      </c>
      <c r="F12" s="38" t="s">
        <v>98</v>
      </c>
      <c r="G12" s="41">
        <v>9</v>
      </c>
      <c r="H12" s="42">
        <v>9</v>
      </c>
      <c r="I12" s="42">
        <v>9</v>
      </c>
      <c r="J12" s="42"/>
      <c r="K12" s="38">
        <f t="shared" si="0"/>
        <v>27</v>
      </c>
      <c r="L12" s="43">
        <v>8</v>
      </c>
    </row>
    <row r="13" spans="1:12" ht="30" customHeight="1" x14ac:dyDescent="0.2">
      <c r="A13" s="38">
        <v>9</v>
      </c>
      <c r="B13" s="39" t="s">
        <v>50</v>
      </c>
      <c r="C13" s="40" t="s">
        <v>51</v>
      </c>
      <c r="D13" s="40" t="s">
        <v>52</v>
      </c>
      <c r="E13" s="40" t="s">
        <v>17</v>
      </c>
      <c r="F13" s="40" t="s">
        <v>52</v>
      </c>
      <c r="G13" s="41">
        <v>9</v>
      </c>
      <c r="H13" s="42">
        <v>9</v>
      </c>
      <c r="I13" s="42">
        <v>9</v>
      </c>
      <c r="J13" s="42"/>
      <c r="K13" s="38">
        <f t="shared" si="0"/>
        <v>27</v>
      </c>
      <c r="L13" s="43">
        <v>8</v>
      </c>
    </row>
    <row r="14" spans="1:12" x14ac:dyDescent="0.2">
      <c r="A14" s="10"/>
      <c r="B14" s="11"/>
      <c r="C14" s="11"/>
      <c r="D14" s="11"/>
      <c r="E14" s="11"/>
      <c r="F14" s="11"/>
      <c r="G14" s="11"/>
    </row>
    <row r="15" spans="1:12" x14ac:dyDescent="0.2">
      <c r="A15" s="10"/>
      <c r="B15" s="34"/>
      <c r="C15" s="4"/>
      <c r="D15" s="4"/>
      <c r="E15" s="4"/>
      <c r="F15" s="4"/>
      <c r="G15" s="59"/>
      <c r="H15" s="60"/>
      <c r="I15" s="60"/>
      <c r="J15" s="60"/>
      <c r="K15" s="4"/>
      <c r="L15" s="36"/>
    </row>
    <row r="16" spans="1:12" ht="12.75" customHeight="1" x14ac:dyDescent="0.2">
      <c r="C16" s="122"/>
      <c r="D16" s="122"/>
      <c r="E16" s="122"/>
      <c r="F16" s="122"/>
      <c r="G16" s="122"/>
    </row>
  </sheetData>
  <mergeCells count="4">
    <mergeCell ref="A1:F1"/>
    <mergeCell ref="A2:F2"/>
    <mergeCell ref="A3:F3"/>
    <mergeCell ref="C16:G16"/>
  </mergeCells>
  <phoneticPr fontId="29" type="noConversion"/>
  <pageMargins left="0.7" right="0.7" top="0.75" bottom="0.75" header="0.51180555555555551" footer="0.51180555555555551"/>
  <pageSetup scale="83" firstPageNumber="0" orientation="landscape" horizontalDpi="300" verticalDpi="30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L13"/>
  <sheetViews>
    <sheetView topLeftCell="A2" zoomScale="110" zoomScaleNormal="110" zoomScalePageLayoutView="110" workbookViewId="0">
      <selection activeCell="A11" sqref="A11"/>
    </sheetView>
  </sheetViews>
  <sheetFormatPr defaultColWidth="9.140625" defaultRowHeight="12.75" x14ac:dyDescent="0.2"/>
  <cols>
    <col min="1" max="1" width="4.28515625" style="1" customWidth="1"/>
    <col min="2" max="2" width="18.7109375" style="1" customWidth="1"/>
    <col min="3" max="3" width="18.42578125" style="1" customWidth="1"/>
    <col min="4" max="4" width="17.85546875" style="1" customWidth="1"/>
    <col min="5" max="5" width="16.42578125" style="1" customWidth="1"/>
    <col min="6" max="6" width="15.7109375" style="1" customWidth="1"/>
    <col min="7" max="7" width="6.28515625" style="1" customWidth="1"/>
    <col min="8" max="8" width="7.28515625" style="1" customWidth="1"/>
    <col min="9" max="11" width="9.140625" style="1"/>
    <col min="12" max="12" width="15" style="1" customWidth="1"/>
    <col min="13" max="16384" width="9.140625" style="1"/>
  </cols>
  <sheetData>
    <row r="1" spans="1:12" s="3" customFormat="1" ht="24.75" customHeight="1" x14ac:dyDescent="0.2">
      <c r="A1" s="121" t="s">
        <v>82</v>
      </c>
      <c r="B1" s="121"/>
      <c r="C1" s="121"/>
      <c r="D1" s="121"/>
      <c r="E1" s="121"/>
      <c r="F1" s="121"/>
      <c r="G1" s="2"/>
    </row>
    <row r="2" spans="1:12" s="3" customFormat="1" ht="24.75" customHeight="1" x14ac:dyDescent="0.2">
      <c r="A2" s="121" t="s">
        <v>93</v>
      </c>
      <c r="B2" s="121"/>
      <c r="C2" s="121"/>
      <c r="D2" s="121"/>
      <c r="E2" s="121"/>
      <c r="F2" s="121"/>
      <c r="G2" s="2"/>
    </row>
    <row r="3" spans="1:12" ht="24.75" customHeight="1" x14ac:dyDescent="0.2">
      <c r="A3" s="122" t="s">
        <v>100</v>
      </c>
      <c r="B3" s="122"/>
      <c r="C3" s="122"/>
      <c r="D3" s="122"/>
      <c r="E3" s="122"/>
      <c r="F3" s="122"/>
      <c r="G3" s="5"/>
    </row>
    <row r="4" spans="1:12" s="7" customFormat="1" ht="46.5" customHeight="1" x14ac:dyDescent="0.2">
      <c r="A4" s="8"/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44" t="s">
        <v>9</v>
      </c>
      <c r="H4" s="45" t="s">
        <v>10</v>
      </c>
      <c r="I4" s="45" t="s">
        <v>11</v>
      </c>
      <c r="J4" s="45" t="s">
        <v>12</v>
      </c>
      <c r="K4" s="46" t="s">
        <v>13</v>
      </c>
      <c r="L4" s="45" t="s">
        <v>14</v>
      </c>
    </row>
    <row r="5" spans="1:12" s="7" customFormat="1" ht="31.5" customHeight="1" x14ac:dyDescent="0.2">
      <c r="A5" s="38">
        <v>1</v>
      </c>
      <c r="B5" s="37" t="s">
        <v>65</v>
      </c>
      <c r="C5" s="38" t="s">
        <v>19</v>
      </c>
      <c r="D5" s="38" t="s">
        <v>23</v>
      </c>
      <c r="E5" s="38" t="s">
        <v>17</v>
      </c>
      <c r="F5" s="38" t="s">
        <v>23</v>
      </c>
      <c r="G5" s="41">
        <v>1</v>
      </c>
      <c r="H5" s="42">
        <v>2</v>
      </c>
      <c r="I5" s="42">
        <v>2</v>
      </c>
      <c r="J5" s="42"/>
      <c r="K5" s="38">
        <f t="shared" ref="K5:K10" si="0">SUM(G5:J5)</f>
        <v>5</v>
      </c>
      <c r="L5" s="43">
        <v>1</v>
      </c>
    </row>
    <row r="6" spans="1:12" s="7" customFormat="1" ht="31.5" customHeight="1" x14ac:dyDescent="0.2">
      <c r="A6" s="38">
        <v>2</v>
      </c>
      <c r="B6" s="37" t="s">
        <v>68</v>
      </c>
      <c r="C6" s="38" t="s">
        <v>19</v>
      </c>
      <c r="D6" s="38" t="s">
        <v>43</v>
      </c>
      <c r="E6" s="38" t="s">
        <v>17</v>
      </c>
      <c r="F6" s="38" t="s">
        <v>43</v>
      </c>
      <c r="G6" s="41">
        <v>7</v>
      </c>
      <c r="H6" s="42">
        <v>3</v>
      </c>
      <c r="I6" s="42">
        <v>1</v>
      </c>
      <c r="J6" s="42"/>
      <c r="K6" s="38">
        <f>SUM(G6:J6)</f>
        <v>11</v>
      </c>
      <c r="L6" s="43">
        <v>2</v>
      </c>
    </row>
    <row r="7" spans="1:12" s="7" customFormat="1" ht="31.5" customHeight="1" x14ac:dyDescent="0.2">
      <c r="A7" s="38">
        <v>3</v>
      </c>
      <c r="B7" s="37" t="s">
        <v>62</v>
      </c>
      <c r="C7" s="38" t="s">
        <v>73</v>
      </c>
      <c r="D7" s="38" t="s">
        <v>74</v>
      </c>
      <c r="E7" s="38" t="s">
        <v>17</v>
      </c>
      <c r="F7" s="38" t="s">
        <v>74</v>
      </c>
      <c r="G7" s="41">
        <v>7</v>
      </c>
      <c r="H7" s="42">
        <v>1</v>
      </c>
      <c r="I7" s="42">
        <v>7</v>
      </c>
      <c r="J7" s="42"/>
      <c r="K7" s="38">
        <f>SUM(G7:J7)</f>
        <v>15</v>
      </c>
      <c r="L7" s="43">
        <v>3</v>
      </c>
    </row>
    <row r="8" spans="1:12" s="7" customFormat="1" ht="31.5" customHeight="1" x14ac:dyDescent="0.2">
      <c r="A8" s="38">
        <v>4</v>
      </c>
      <c r="B8" s="37" t="s">
        <v>30</v>
      </c>
      <c r="C8" s="38" t="s">
        <v>19</v>
      </c>
      <c r="D8" s="38" t="s">
        <v>47</v>
      </c>
      <c r="E8" s="38" t="s">
        <v>17</v>
      </c>
      <c r="F8" s="38" t="s">
        <v>47</v>
      </c>
      <c r="G8" s="41">
        <v>7</v>
      </c>
      <c r="H8" s="42">
        <v>4</v>
      </c>
      <c r="I8" s="42">
        <v>7</v>
      </c>
      <c r="J8" s="42"/>
      <c r="K8" s="38">
        <f>SUM(G8:J8)</f>
        <v>18</v>
      </c>
      <c r="L8" s="43">
        <v>4</v>
      </c>
    </row>
    <row r="9" spans="1:12" s="9" customFormat="1" ht="30" customHeight="1" x14ac:dyDescent="0.2">
      <c r="A9" s="38">
        <v>5</v>
      </c>
      <c r="B9" s="37" t="s">
        <v>31</v>
      </c>
      <c r="C9" s="38" t="s">
        <v>32</v>
      </c>
      <c r="D9" s="38" t="s">
        <v>48</v>
      </c>
      <c r="E9" s="38" t="s">
        <v>17</v>
      </c>
      <c r="F9" s="38" t="s">
        <v>49</v>
      </c>
      <c r="G9" s="41">
        <v>7</v>
      </c>
      <c r="H9" s="42">
        <v>5</v>
      </c>
      <c r="I9" s="42">
        <v>7</v>
      </c>
      <c r="J9" s="42"/>
      <c r="K9" s="38">
        <f t="shared" si="0"/>
        <v>19</v>
      </c>
      <c r="L9" s="43">
        <v>5</v>
      </c>
    </row>
    <row r="10" spans="1:12" s="9" customFormat="1" ht="30" customHeight="1" x14ac:dyDescent="0.2">
      <c r="A10" s="38">
        <v>6</v>
      </c>
      <c r="B10" s="37" t="s">
        <v>18</v>
      </c>
      <c r="C10" s="38" t="s">
        <v>19</v>
      </c>
      <c r="D10" s="38" t="s">
        <v>20</v>
      </c>
      <c r="E10" s="38" t="s">
        <v>17</v>
      </c>
      <c r="F10" s="38" t="s">
        <v>98</v>
      </c>
      <c r="G10" s="41">
        <v>7</v>
      </c>
      <c r="H10" s="42">
        <v>7</v>
      </c>
      <c r="I10" s="42">
        <v>7</v>
      </c>
      <c r="J10" s="42"/>
      <c r="K10" s="38">
        <f t="shared" si="0"/>
        <v>21</v>
      </c>
      <c r="L10" s="43">
        <v>6</v>
      </c>
    </row>
    <row r="11" spans="1:12" x14ac:dyDescent="0.2">
      <c r="A11" s="10"/>
      <c r="B11" s="11"/>
      <c r="C11" s="11"/>
      <c r="D11" s="11"/>
      <c r="E11" s="11"/>
      <c r="F11" s="11"/>
      <c r="G11" s="11"/>
      <c r="I11" s="1">
        <v>1</v>
      </c>
    </row>
    <row r="12" spans="1:12" x14ac:dyDescent="0.2">
      <c r="A12" s="10"/>
      <c r="B12" s="11"/>
      <c r="C12" s="11"/>
      <c r="D12" s="11"/>
      <c r="E12" s="11"/>
      <c r="F12" s="11"/>
      <c r="G12" s="11"/>
    </row>
    <row r="13" spans="1:12" ht="12.75" customHeight="1" x14ac:dyDescent="0.2">
      <c r="C13" s="122"/>
      <c r="D13" s="122"/>
      <c r="E13" s="122"/>
      <c r="F13" s="122"/>
      <c r="G13" s="122"/>
    </row>
  </sheetData>
  <mergeCells count="4">
    <mergeCell ref="A1:F1"/>
    <mergeCell ref="A2:F2"/>
    <mergeCell ref="A3:F3"/>
    <mergeCell ref="C13:G13"/>
  </mergeCells>
  <phoneticPr fontId="29" type="noConversion"/>
  <pageMargins left="0.7" right="0.7" top="0.75" bottom="0.75" header="0.51180555555555551" footer="0.51180555555555551"/>
  <pageSetup scale="83" firstPageNumber="0" orientation="landscape" horizontalDpi="300" verticalDpi="30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L7"/>
  <sheetViews>
    <sheetView tabSelected="1" workbookViewId="0">
      <selection activeCell="H11" sqref="H11"/>
    </sheetView>
  </sheetViews>
  <sheetFormatPr defaultColWidth="9.140625" defaultRowHeight="12.75" x14ac:dyDescent="0.2"/>
  <cols>
    <col min="1" max="1" width="4.28515625" style="1" customWidth="1"/>
    <col min="2" max="2" width="18.42578125" style="1" customWidth="1"/>
    <col min="3" max="3" width="17.85546875" style="1" customWidth="1"/>
    <col min="4" max="4" width="16.42578125" style="1" customWidth="1"/>
    <col min="5" max="6" width="15.7109375" style="1" customWidth="1"/>
    <col min="7" max="7" width="6.28515625" style="1" customWidth="1"/>
    <col min="8" max="8" width="7.28515625" style="1" customWidth="1"/>
    <col min="9" max="11" width="9.140625" style="1"/>
    <col min="12" max="12" width="15" style="1" customWidth="1"/>
    <col min="13" max="16384" width="9.140625" style="1"/>
  </cols>
  <sheetData>
    <row r="1" spans="1:12" s="3" customFormat="1" ht="24.75" customHeight="1" x14ac:dyDescent="0.2">
      <c r="A1" s="121" t="s">
        <v>82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s="3" customFormat="1" ht="24.75" customHeight="1" x14ac:dyDescent="0.2">
      <c r="A2" s="121" t="s">
        <v>99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75" customHeight="1" x14ac:dyDescent="0.2">
      <c r="A3" s="123" t="s">
        <v>58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s="7" customFormat="1" ht="46.5" customHeight="1" x14ac:dyDescent="0.2">
      <c r="A4" s="51"/>
      <c r="B4" s="52" t="s">
        <v>4</v>
      </c>
      <c r="C4" s="52" t="s">
        <v>5</v>
      </c>
      <c r="D4" s="52" t="s">
        <v>6</v>
      </c>
      <c r="E4" s="52" t="s">
        <v>7</v>
      </c>
      <c r="F4" s="52" t="s">
        <v>8</v>
      </c>
      <c r="G4" s="53" t="s">
        <v>9</v>
      </c>
      <c r="H4" s="54" t="s">
        <v>10</v>
      </c>
      <c r="I4" s="54" t="s">
        <v>11</v>
      </c>
      <c r="J4" s="54" t="s">
        <v>12</v>
      </c>
      <c r="K4" s="55" t="s">
        <v>13</v>
      </c>
      <c r="L4" s="54" t="s">
        <v>14</v>
      </c>
    </row>
    <row r="5" spans="1:12" ht="18.75" customHeight="1" x14ac:dyDescent="0.2">
      <c r="A5" s="56">
        <v>1</v>
      </c>
      <c r="B5" s="37" t="s">
        <v>22</v>
      </c>
      <c r="C5" s="38" t="s">
        <v>19</v>
      </c>
      <c r="D5" s="38" t="s">
        <v>23</v>
      </c>
      <c r="E5" s="38" t="s">
        <v>17</v>
      </c>
      <c r="F5" s="38" t="s">
        <v>23</v>
      </c>
      <c r="G5" s="38">
        <v>1</v>
      </c>
      <c r="H5" s="57">
        <v>1</v>
      </c>
      <c r="I5" s="58">
        <v>2</v>
      </c>
      <c r="J5" s="58"/>
      <c r="K5" s="38">
        <f>SUM(G5:J5)</f>
        <v>4</v>
      </c>
      <c r="L5" s="57">
        <v>1</v>
      </c>
    </row>
    <row r="6" spans="1:12" ht="19.5" customHeight="1" x14ac:dyDescent="0.2">
      <c r="A6" s="38">
        <v>2</v>
      </c>
      <c r="B6" s="37" t="s">
        <v>68</v>
      </c>
      <c r="C6" s="38" t="s">
        <v>19</v>
      </c>
      <c r="D6" s="38" t="s">
        <v>43</v>
      </c>
      <c r="E6" s="38" t="s">
        <v>17</v>
      </c>
      <c r="F6" s="38" t="s">
        <v>43</v>
      </c>
      <c r="G6" s="38">
        <v>4</v>
      </c>
      <c r="H6" s="57">
        <v>2</v>
      </c>
      <c r="I6" s="58">
        <v>1</v>
      </c>
      <c r="J6" s="58"/>
      <c r="K6" s="38">
        <f>SUM(G6:J6)</f>
        <v>7</v>
      </c>
      <c r="L6" s="57">
        <v>2</v>
      </c>
    </row>
    <row r="7" spans="1:12" ht="19.5" customHeight="1" x14ac:dyDescent="0.2">
      <c r="A7" s="38">
        <v>3</v>
      </c>
      <c r="B7" s="37" t="s">
        <v>30</v>
      </c>
      <c r="C7" s="38" t="s">
        <v>19</v>
      </c>
      <c r="D7" s="38" t="s">
        <v>47</v>
      </c>
      <c r="E7" s="38" t="s">
        <v>17</v>
      </c>
      <c r="F7" s="38" t="s">
        <v>47</v>
      </c>
      <c r="G7" s="38">
        <v>4</v>
      </c>
      <c r="H7" s="57">
        <v>3</v>
      </c>
      <c r="I7" s="58">
        <v>4</v>
      </c>
      <c r="J7" s="58"/>
      <c r="K7" s="38">
        <f>SUM(G7:J7)</f>
        <v>11</v>
      </c>
      <c r="L7" s="57">
        <v>3</v>
      </c>
    </row>
  </sheetData>
  <mergeCells count="3">
    <mergeCell ref="A1:L1"/>
    <mergeCell ref="A2:L2"/>
    <mergeCell ref="A3:L3"/>
  </mergeCells>
  <phoneticPr fontId="29" type="noConversion"/>
  <pageMargins left="0.7" right="0.7" top="0.75" bottom="0.75" header="0.51180555555555551" footer="0.51180555555555551"/>
  <pageSetup scale="85" firstPageNumber="0" orientation="landscape" horizontalDpi="300" verticalDpi="30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AB24"/>
  <sheetViews>
    <sheetView topLeftCell="A7" workbookViewId="0">
      <selection activeCell="P13" sqref="P11:AB13"/>
    </sheetView>
  </sheetViews>
  <sheetFormatPr defaultColWidth="9.140625" defaultRowHeight="12.75" x14ac:dyDescent="0.2"/>
  <cols>
    <col min="1" max="1" width="4.28515625" style="1" customWidth="1"/>
    <col min="2" max="2" width="18.7109375" style="1" customWidth="1"/>
    <col min="3" max="3" width="18.42578125" style="1" customWidth="1"/>
    <col min="4" max="4" width="20.140625" style="1" customWidth="1"/>
    <col min="5" max="5" width="16.42578125" style="1" customWidth="1"/>
    <col min="6" max="6" width="15.7109375" style="1" customWidth="1"/>
    <col min="7" max="7" width="0" style="1" hidden="1" customWidth="1"/>
    <col min="8" max="8" width="10.7109375" style="1" customWidth="1"/>
    <col min="9" max="9" width="5" style="1" customWidth="1"/>
    <col min="10" max="10" width="4.42578125" style="1" customWidth="1"/>
    <col min="11" max="11" width="8.42578125" style="1" customWidth="1"/>
    <col min="12" max="12" width="12.140625" style="1" customWidth="1"/>
    <col min="13" max="13" width="13.42578125" style="1" customWidth="1"/>
    <col min="14" max="14" width="6.42578125" style="1" customWidth="1"/>
    <col min="15" max="16384" width="9.140625" style="1"/>
  </cols>
  <sheetData>
    <row r="1" spans="1:28" s="3" customFormat="1" ht="24.75" customHeight="1" x14ac:dyDescent="0.2">
      <c r="A1" s="121" t="s">
        <v>92</v>
      </c>
      <c r="B1" s="121"/>
      <c r="C1" s="121"/>
      <c r="D1" s="121"/>
      <c r="E1" s="121"/>
      <c r="F1" s="121"/>
      <c r="G1" s="12"/>
      <c r="H1" s="12"/>
      <c r="I1" s="13"/>
      <c r="J1" s="13"/>
      <c r="K1" s="13"/>
      <c r="L1" s="13"/>
      <c r="M1" s="14"/>
    </row>
    <row r="2" spans="1:28" s="3" customFormat="1" ht="24.75" customHeight="1" x14ac:dyDescent="0.2">
      <c r="A2" s="121" t="s">
        <v>83</v>
      </c>
      <c r="B2" s="121"/>
      <c r="C2" s="121"/>
      <c r="D2" s="121"/>
      <c r="E2" s="121"/>
      <c r="F2" s="121"/>
      <c r="G2" s="15" t="s">
        <v>33</v>
      </c>
      <c r="H2" s="15" t="s">
        <v>34</v>
      </c>
      <c r="I2" s="6">
        <v>12</v>
      </c>
      <c r="J2" s="6">
        <v>21</v>
      </c>
      <c r="K2" s="6">
        <v>0</v>
      </c>
      <c r="L2" s="6">
        <f>I2*3600+J2*60+K2</f>
        <v>44460</v>
      </c>
      <c r="M2" s="16"/>
    </row>
    <row r="3" spans="1:28" ht="24.75" customHeight="1" x14ac:dyDescent="0.2">
      <c r="A3" s="124" t="s">
        <v>89</v>
      </c>
      <c r="B3" s="124"/>
      <c r="C3" s="124"/>
      <c r="D3" s="124"/>
      <c r="E3" s="124"/>
      <c r="F3" s="124"/>
      <c r="G3" s="17"/>
      <c r="H3" s="18" t="s">
        <v>35</v>
      </c>
      <c r="I3" s="19">
        <v>3.4</v>
      </c>
      <c r="J3" s="19"/>
      <c r="K3" s="19"/>
      <c r="L3" s="19"/>
      <c r="M3" s="20"/>
      <c r="N3" s="3"/>
    </row>
    <row r="4" spans="1:28" s="7" customFormat="1" ht="20.100000000000001" customHeight="1" x14ac:dyDescent="0.2">
      <c r="A4" s="21"/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2" t="s">
        <v>36</v>
      </c>
      <c r="H4" s="22" t="s">
        <v>36</v>
      </c>
      <c r="I4" s="21" t="s">
        <v>37</v>
      </c>
      <c r="J4" s="21" t="s">
        <v>38</v>
      </c>
      <c r="K4" s="21" t="s">
        <v>39</v>
      </c>
      <c r="L4" s="21" t="s">
        <v>40</v>
      </c>
      <c r="M4" s="21" t="s">
        <v>41</v>
      </c>
      <c r="N4" s="23" t="s">
        <v>42</v>
      </c>
    </row>
    <row r="5" spans="1:28" s="7" customFormat="1" ht="24.75" customHeight="1" x14ac:dyDescent="0.2">
      <c r="A5" s="21">
        <v>1</v>
      </c>
      <c r="B5" s="37" t="s">
        <v>102</v>
      </c>
      <c r="C5" s="38" t="s">
        <v>21</v>
      </c>
      <c r="D5" s="47" t="s">
        <v>60</v>
      </c>
      <c r="E5" s="38" t="s">
        <v>17</v>
      </c>
      <c r="F5" s="38" t="s">
        <v>72</v>
      </c>
      <c r="G5" s="22"/>
      <c r="H5" s="95">
        <v>584.20000000000005</v>
      </c>
      <c r="I5" s="21">
        <v>13</v>
      </c>
      <c r="J5" s="21">
        <v>11</v>
      </c>
      <c r="K5" s="21">
        <v>22</v>
      </c>
      <c r="L5" s="21">
        <f t="shared" ref="L5:L16" si="0">(I5*3600+J5*60+K5)-L$2</f>
        <v>3022</v>
      </c>
      <c r="M5" s="24">
        <f>L5-(H5*I3)</f>
        <v>1035.7199999999998</v>
      </c>
      <c r="N5" s="21">
        <v>1</v>
      </c>
    </row>
    <row r="6" spans="1:28" s="7" customFormat="1" ht="20.100000000000001" customHeight="1" x14ac:dyDescent="0.2">
      <c r="A6" s="21">
        <v>2</v>
      </c>
      <c r="B6" s="37" t="s">
        <v>61</v>
      </c>
      <c r="C6" s="38" t="s">
        <v>70</v>
      </c>
      <c r="D6" s="38" t="s">
        <v>71</v>
      </c>
      <c r="E6" s="38" t="s">
        <v>17</v>
      </c>
      <c r="F6" s="38" t="s">
        <v>71</v>
      </c>
      <c r="G6" s="22">
        <v>686.56</v>
      </c>
      <c r="H6" s="95">
        <v>647.79999999999995</v>
      </c>
      <c r="I6" s="21">
        <v>13</v>
      </c>
      <c r="J6" s="21">
        <v>15</v>
      </c>
      <c r="K6" s="21">
        <v>52</v>
      </c>
      <c r="L6" s="21">
        <f t="shared" si="0"/>
        <v>3292</v>
      </c>
      <c r="M6" s="24">
        <f>L6-(H6*I3)</f>
        <v>1089.48</v>
      </c>
      <c r="N6" s="21">
        <v>2</v>
      </c>
    </row>
    <row r="7" spans="1:28" s="7" customFormat="1" ht="20.100000000000001" customHeight="1" x14ac:dyDescent="0.2">
      <c r="A7" s="21">
        <v>3</v>
      </c>
      <c r="B7" s="37" t="s">
        <v>63</v>
      </c>
      <c r="C7" s="38" t="s">
        <v>75</v>
      </c>
      <c r="D7" s="38" t="s">
        <v>76</v>
      </c>
      <c r="E7" s="38" t="s">
        <v>17</v>
      </c>
      <c r="F7" s="38" t="s">
        <v>76</v>
      </c>
      <c r="G7" s="22"/>
      <c r="H7" s="95">
        <v>608.5</v>
      </c>
      <c r="I7" s="21">
        <v>13</v>
      </c>
      <c r="J7" s="21">
        <v>17</v>
      </c>
      <c r="K7" s="21">
        <v>25</v>
      </c>
      <c r="L7" s="21">
        <f t="shared" si="0"/>
        <v>3385</v>
      </c>
      <c r="M7" s="24">
        <f>L7-(H7*I3)</f>
        <v>1316.1</v>
      </c>
      <c r="N7" s="21">
        <v>3</v>
      </c>
    </row>
    <row r="8" spans="1:28" s="7" customFormat="1" ht="20.100000000000001" customHeight="1" x14ac:dyDescent="0.2">
      <c r="A8" s="21">
        <v>4</v>
      </c>
      <c r="B8" s="37" t="s">
        <v>65</v>
      </c>
      <c r="C8" s="38" t="s">
        <v>19</v>
      </c>
      <c r="D8" s="38" t="s">
        <v>23</v>
      </c>
      <c r="E8" s="38" t="s">
        <v>17</v>
      </c>
      <c r="F8" s="38" t="s">
        <v>23</v>
      </c>
      <c r="G8" s="22"/>
      <c r="H8" s="22">
        <v>686.56</v>
      </c>
      <c r="I8" s="21">
        <v>13</v>
      </c>
      <c r="J8" s="21">
        <v>22</v>
      </c>
      <c r="K8" s="21">
        <v>40</v>
      </c>
      <c r="L8" s="21">
        <f>(I8*3600+J8*60+K8)-L$2</f>
        <v>3700</v>
      </c>
      <c r="M8" s="24">
        <f>L8-(H8*I3)</f>
        <v>1365.6960000000004</v>
      </c>
      <c r="N8" s="21">
        <v>4</v>
      </c>
    </row>
    <row r="9" spans="1:28" s="7" customFormat="1" ht="27" customHeight="1" x14ac:dyDescent="0.2">
      <c r="A9" s="21">
        <v>5</v>
      </c>
      <c r="B9" s="37" t="s">
        <v>64</v>
      </c>
      <c r="C9" s="38" t="s">
        <v>77</v>
      </c>
      <c r="D9" s="38" t="s">
        <v>78</v>
      </c>
      <c r="E9" s="38" t="s">
        <v>17</v>
      </c>
      <c r="F9" s="38" t="s">
        <v>78</v>
      </c>
      <c r="G9" s="22"/>
      <c r="H9" s="95">
        <v>621.79999999999995</v>
      </c>
      <c r="I9" s="21">
        <v>13</v>
      </c>
      <c r="J9" s="21">
        <v>18</v>
      </c>
      <c r="K9" s="21">
        <v>30</v>
      </c>
      <c r="L9" s="21">
        <f t="shared" si="0"/>
        <v>3450</v>
      </c>
      <c r="M9" s="24">
        <f>L9-(H9*I3)</f>
        <v>1335.88</v>
      </c>
      <c r="N9" s="21">
        <v>5</v>
      </c>
    </row>
    <row r="10" spans="1:28" s="7" customFormat="1" ht="21" customHeight="1" x14ac:dyDescent="0.2">
      <c r="A10" s="21">
        <v>6</v>
      </c>
      <c r="B10" s="37" t="s">
        <v>15</v>
      </c>
      <c r="C10" s="38" t="s">
        <v>16</v>
      </c>
      <c r="D10" s="38" t="s">
        <v>57</v>
      </c>
      <c r="E10" s="38" t="s">
        <v>59</v>
      </c>
      <c r="F10" s="38" t="s">
        <v>57</v>
      </c>
      <c r="G10" s="22"/>
      <c r="H10" s="96">
        <v>604.29999999999995</v>
      </c>
      <c r="I10" s="21">
        <v>13</v>
      </c>
      <c r="J10" s="21">
        <v>19</v>
      </c>
      <c r="K10" s="21">
        <v>42</v>
      </c>
      <c r="L10" s="21">
        <f t="shared" si="0"/>
        <v>3522</v>
      </c>
      <c r="M10" s="24">
        <f>L10-(H10*I3)</f>
        <v>1467.38</v>
      </c>
      <c r="N10" s="21">
        <v>6</v>
      </c>
    </row>
    <row r="11" spans="1:28" s="7" customFormat="1" ht="20.100000000000001" customHeight="1" x14ac:dyDescent="0.2">
      <c r="A11" s="21">
        <v>7</v>
      </c>
      <c r="B11" s="37" t="s">
        <v>27</v>
      </c>
      <c r="C11" s="38" t="s">
        <v>28</v>
      </c>
      <c r="D11" s="38" t="s">
        <v>29</v>
      </c>
      <c r="E11" s="38" t="s">
        <v>17</v>
      </c>
      <c r="F11" s="38" t="s">
        <v>29</v>
      </c>
      <c r="G11" s="22"/>
      <c r="H11" s="95">
        <v>702.2</v>
      </c>
      <c r="I11" s="21">
        <v>13</v>
      </c>
      <c r="J11" s="21">
        <v>33</v>
      </c>
      <c r="K11" s="21">
        <v>44</v>
      </c>
      <c r="L11" s="21">
        <f t="shared" si="0"/>
        <v>4364</v>
      </c>
      <c r="M11" s="24">
        <f>L11-(H11*I3)</f>
        <v>1976.52</v>
      </c>
      <c r="N11" s="21">
        <v>7</v>
      </c>
      <c r="P11" s="111"/>
      <c r="Q11" s="112"/>
      <c r="R11" s="112"/>
      <c r="S11" s="112"/>
      <c r="T11" s="112"/>
      <c r="U11" s="113"/>
      <c r="V11" s="114"/>
      <c r="W11" s="112"/>
      <c r="X11" s="112"/>
      <c r="Y11" s="112"/>
      <c r="Z11" s="99"/>
      <c r="AA11" s="108"/>
      <c r="AB11" s="99"/>
    </row>
    <row r="12" spans="1:28" s="7" customFormat="1" ht="20.100000000000001" customHeight="1" x14ac:dyDescent="0.2">
      <c r="A12" s="21">
        <v>8</v>
      </c>
      <c r="B12" s="37" t="s">
        <v>66</v>
      </c>
      <c r="C12" s="38" t="s">
        <v>80</v>
      </c>
      <c r="D12" s="38" t="s">
        <v>105</v>
      </c>
      <c r="E12" s="38" t="s">
        <v>17</v>
      </c>
      <c r="F12" s="38" t="s">
        <v>81</v>
      </c>
      <c r="G12" s="22"/>
      <c r="H12" s="95">
        <v>687</v>
      </c>
      <c r="I12" s="21">
        <v>13</v>
      </c>
      <c r="J12" s="21">
        <v>38</v>
      </c>
      <c r="K12" s="21">
        <v>48</v>
      </c>
      <c r="L12" s="21">
        <f t="shared" si="0"/>
        <v>4668</v>
      </c>
      <c r="M12" s="24">
        <f>L12-(H12*I3)</f>
        <v>2332.2000000000003</v>
      </c>
      <c r="N12" s="21">
        <v>9</v>
      </c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</row>
    <row r="13" spans="1:28" s="7" customFormat="1" ht="20.100000000000001" customHeight="1" x14ac:dyDescent="0.2">
      <c r="A13" s="21">
        <v>9</v>
      </c>
      <c r="B13" s="39" t="s">
        <v>44</v>
      </c>
      <c r="C13" s="40" t="s">
        <v>45</v>
      </c>
      <c r="D13" s="40" t="s">
        <v>46</v>
      </c>
      <c r="E13" s="40" t="s">
        <v>17</v>
      </c>
      <c r="F13" s="40" t="s">
        <v>46</v>
      </c>
      <c r="G13" s="26"/>
      <c r="H13" s="95">
        <v>714.3</v>
      </c>
      <c r="I13" s="25">
        <v>13</v>
      </c>
      <c r="J13" s="25">
        <v>40</v>
      </c>
      <c r="K13" s="25">
        <v>26</v>
      </c>
      <c r="L13" s="21">
        <f>(I13*3600+J13*60+K13)-L$2</f>
        <v>4766</v>
      </c>
      <c r="M13" s="24">
        <f>L13-(H13*I3)</f>
        <v>2337.38</v>
      </c>
      <c r="N13" s="21">
        <v>8</v>
      </c>
      <c r="P13" s="115"/>
      <c r="Q13" s="99"/>
      <c r="R13" s="99"/>
      <c r="S13" s="99"/>
      <c r="T13" s="99"/>
      <c r="U13" s="114"/>
      <c r="V13" s="114"/>
      <c r="W13" s="99"/>
      <c r="X13" s="99"/>
      <c r="Y13" s="99"/>
      <c r="Z13" s="99"/>
      <c r="AA13" s="108"/>
      <c r="AB13" s="99"/>
    </row>
    <row r="14" spans="1:28" s="7" customFormat="1" ht="20.100000000000001" customHeight="1" x14ac:dyDescent="0.2">
      <c r="A14" s="21">
        <v>10</v>
      </c>
      <c r="B14" s="37" t="s">
        <v>67</v>
      </c>
      <c r="C14" s="38" t="s">
        <v>87</v>
      </c>
      <c r="D14" s="38" t="s">
        <v>79</v>
      </c>
      <c r="E14" s="38" t="s">
        <v>59</v>
      </c>
      <c r="F14" s="38" t="s">
        <v>79</v>
      </c>
      <c r="G14" s="22"/>
      <c r="H14" s="95">
        <v>699.1</v>
      </c>
      <c r="I14" s="21">
        <v>13</v>
      </c>
      <c r="J14" s="21">
        <v>45</v>
      </c>
      <c r="K14" s="21">
        <v>29</v>
      </c>
      <c r="L14" s="21">
        <f>(I14*3600+J14*60+K14)-L$2</f>
        <v>5069</v>
      </c>
      <c r="M14" s="24">
        <f>L14-(H14*I3)</f>
        <v>2692.06</v>
      </c>
      <c r="N14" s="21">
        <v>10</v>
      </c>
    </row>
    <row r="15" spans="1:28" s="7" customFormat="1" ht="20.100000000000001" customHeight="1" x14ac:dyDescent="0.2">
      <c r="A15" s="21">
        <v>11</v>
      </c>
      <c r="B15" s="37" t="s">
        <v>62</v>
      </c>
      <c r="C15" s="38" t="s">
        <v>73</v>
      </c>
      <c r="D15" s="38" t="s">
        <v>74</v>
      </c>
      <c r="E15" s="38" t="s">
        <v>17</v>
      </c>
      <c r="F15" s="38" t="s">
        <v>74</v>
      </c>
      <c r="G15" s="22">
        <v>654.04</v>
      </c>
      <c r="H15" s="95">
        <v>668.8</v>
      </c>
      <c r="I15" s="21" t="s">
        <v>53</v>
      </c>
      <c r="J15" s="21" t="s">
        <v>84</v>
      </c>
      <c r="K15" s="21" t="s">
        <v>85</v>
      </c>
      <c r="L15" s="49" t="e">
        <f>(I15*3600+J15*60+K15)-L$2</f>
        <v>#VALUE!</v>
      </c>
      <c r="M15" s="50" t="e">
        <f>L15-(H15*I11)</f>
        <v>#VALUE!</v>
      </c>
      <c r="N15" s="21">
        <v>18</v>
      </c>
    </row>
    <row r="16" spans="1:28" s="7" customFormat="1" ht="20.100000000000001" customHeight="1" x14ac:dyDescent="0.2">
      <c r="A16" s="21">
        <v>12</v>
      </c>
      <c r="B16" s="37" t="s">
        <v>24</v>
      </c>
      <c r="C16" s="38" t="s">
        <v>25</v>
      </c>
      <c r="D16" s="38" t="s">
        <v>26</v>
      </c>
      <c r="E16" s="38" t="s">
        <v>17</v>
      </c>
      <c r="F16" s="38" t="s">
        <v>26</v>
      </c>
      <c r="G16" s="22"/>
      <c r="H16" s="95">
        <v>672.6</v>
      </c>
      <c r="I16" s="21" t="s">
        <v>53</v>
      </c>
      <c r="J16" s="21" t="s">
        <v>54</v>
      </c>
      <c r="K16" s="21" t="s">
        <v>55</v>
      </c>
      <c r="L16" s="49" t="e">
        <f t="shared" si="0"/>
        <v>#VALUE!</v>
      </c>
      <c r="M16" s="50" t="e">
        <f>L16-(H16*I3)</f>
        <v>#VALUE!</v>
      </c>
      <c r="N16" s="21">
        <v>18</v>
      </c>
    </row>
    <row r="17" spans="1:14" s="27" customFormat="1" ht="20.100000000000001" customHeight="1" x14ac:dyDescent="0.2">
      <c r="A17" s="21">
        <v>13</v>
      </c>
      <c r="B17" s="37" t="s">
        <v>31</v>
      </c>
      <c r="C17" s="38" t="s">
        <v>32</v>
      </c>
      <c r="D17" s="38" t="s">
        <v>48</v>
      </c>
      <c r="E17" s="38" t="s">
        <v>17</v>
      </c>
      <c r="F17" s="38" t="s">
        <v>49</v>
      </c>
      <c r="G17" s="26"/>
      <c r="H17" s="22">
        <v>737</v>
      </c>
      <c r="I17" s="21" t="s">
        <v>53</v>
      </c>
      <c r="J17" s="21" t="s">
        <v>54</v>
      </c>
      <c r="K17" s="21" t="s">
        <v>84</v>
      </c>
      <c r="L17" s="49" t="e">
        <f>(I17*3600+J17*60+K17)-L$2</f>
        <v>#VALUE!</v>
      </c>
      <c r="M17" s="50" t="e">
        <f>L17-(H17*I3)</f>
        <v>#VALUE!</v>
      </c>
      <c r="N17" s="21">
        <v>18</v>
      </c>
    </row>
    <row r="18" spans="1:14" s="27" customFormat="1" ht="20.100000000000001" customHeight="1" x14ac:dyDescent="0.2">
      <c r="A18" s="21">
        <v>14</v>
      </c>
      <c r="B18" s="37" t="s">
        <v>68</v>
      </c>
      <c r="C18" s="38" t="s">
        <v>19</v>
      </c>
      <c r="D18" s="38" t="s">
        <v>43</v>
      </c>
      <c r="E18" s="38" t="s">
        <v>17</v>
      </c>
      <c r="F18" s="38" t="s">
        <v>43</v>
      </c>
      <c r="G18" s="26"/>
      <c r="H18" s="22">
        <v>686.56</v>
      </c>
      <c r="I18" s="21" t="s">
        <v>53</v>
      </c>
      <c r="J18" s="21" t="s">
        <v>54</v>
      </c>
      <c r="K18" s="21" t="s">
        <v>84</v>
      </c>
      <c r="L18" s="49" t="e">
        <f>(I18*3600+J18*60+K18)-L$2</f>
        <v>#VALUE!</v>
      </c>
      <c r="M18" s="50" t="e">
        <f>L18-(H18*I3)</f>
        <v>#VALUE!</v>
      </c>
      <c r="N18" s="21">
        <v>18</v>
      </c>
    </row>
    <row r="19" spans="1:14" s="27" customFormat="1" ht="20.100000000000001" customHeight="1" x14ac:dyDescent="0.2">
      <c r="A19" s="21">
        <v>15</v>
      </c>
      <c r="B19" s="37" t="s">
        <v>69</v>
      </c>
      <c r="C19" s="38" t="s">
        <v>86</v>
      </c>
      <c r="D19" s="38" t="s">
        <v>88</v>
      </c>
      <c r="E19" s="38" t="s">
        <v>17</v>
      </c>
      <c r="F19" s="38" t="s">
        <v>88</v>
      </c>
      <c r="G19" s="26"/>
      <c r="H19" s="22">
        <v>680.15</v>
      </c>
      <c r="I19" s="21" t="s">
        <v>53</v>
      </c>
      <c r="J19" s="21" t="s">
        <v>54</v>
      </c>
      <c r="K19" s="21" t="s">
        <v>84</v>
      </c>
      <c r="L19" s="49" t="e">
        <f>(I19*3600+J19*60+K19)-L$2</f>
        <v>#VALUE!</v>
      </c>
      <c r="M19" s="50" t="e">
        <f>L19-(H19*I3)</f>
        <v>#VALUE!</v>
      </c>
      <c r="N19" s="21">
        <v>18</v>
      </c>
    </row>
    <row r="20" spans="1:14" s="7" customFormat="1" ht="20.100000000000001" customHeight="1" x14ac:dyDescent="0.2">
      <c r="A20" s="21">
        <v>16</v>
      </c>
      <c r="B20" s="37" t="s">
        <v>30</v>
      </c>
      <c r="C20" s="38" t="s">
        <v>19</v>
      </c>
      <c r="D20" s="38" t="s">
        <v>47</v>
      </c>
      <c r="E20" s="38" t="s">
        <v>17</v>
      </c>
      <c r="F20" s="38" t="s">
        <v>47</v>
      </c>
      <c r="G20" s="22"/>
      <c r="H20" s="22">
        <v>686.56</v>
      </c>
      <c r="I20" s="21" t="s">
        <v>53</v>
      </c>
      <c r="J20" s="21" t="s">
        <v>54</v>
      </c>
      <c r="K20" s="21" t="s">
        <v>84</v>
      </c>
      <c r="L20" s="49" t="e">
        <f>(I20*3600+J20*60+K20)-L$2</f>
        <v>#VALUE!</v>
      </c>
      <c r="M20" s="50" t="e">
        <f>L20-(H20*I3)</f>
        <v>#VALUE!</v>
      </c>
      <c r="N20" s="21">
        <v>18</v>
      </c>
    </row>
    <row r="21" spans="1:14" s="7" customFormat="1" ht="20.100000000000001" customHeight="1" x14ac:dyDescent="0.2">
      <c r="A21" s="21">
        <v>17</v>
      </c>
      <c r="B21" s="39" t="s">
        <v>50</v>
      </c>
      <c r="C21" s="40" t="s">
        <v>51</v>
      </c>
      <c r="D21" s="40" t="s">
        <v>52</v>
      </c>
      <c r="E21" s="40" t="s">
        <v>17</v>
      </c>
      <c r="F21" s="40" t="s">
        <v>52</v>
      </c>
      <c r="G21" s="22"/>
      <c r="H21" s="22">
        <v>795.76</v>
      </c>
      <c r="I21" s="21" t="s">
        <v>53</v>
      </c>
      <c r="J21" s="21" t="s">
        <v>54</v>
      </c>
      <c r="K21" s="21" t="s">
        <v>84</v>
      </c>
      <c r="L21" s="49" t="e">
        <f>(I21*3600+J21*60+K21)-L$2</f>
        <v>#VALUE!</v>
      </c>
      <c r="M21" s="50" t="e">
        <f>L21-(H21*I3)</f>
        <v>#VALUE!</v>
      </c>
      <c r="N21" s="21">
        <v>18</v>
      </c>
    </row>
    <row r="22" spans="1:14" s="33" customFormat="1" ht="24.75" customHeight="1" x14ac:dyDescent="0.2">
      <c r="A22" s="29"/>
      <c r="B22" s="125"/>
      <c r="C22" s="125"/>
      <c r="D22" s="125"/>
      <c r="E22" s="29"/>
      <c r="F22" s="29"/>
      <c r="G22" s="30"/>
      <c r="H22" s="30"/>
      <c r="I22" s="29"/>
      <c r="J22" s="29"/>
      <c r="K22" s="29"/>
      <c r="L22" s="29"/>
      <c r="M22" s="31"/>
      <c r="N22" s="32"/>
    </row>
    <row r="23" spans="1:14" s="28" customFormat="1" ht="24.75" customHeight="1" x14ac:dyDescent="0.2">
      <c r="A23" s="4"/>
      <c r="B23" s="34"/>
      <c r="C23" s="4"/>
      <c r="D23" s="4"/>
      <c r="E23" s="4"/>
      <c r="F23" s="4"/>
      <c r="G23" s="35"/>
      <c r="H23" s="35"/>
      <c r="I23" s="4"/>
      <c r="J23" s="4"/>
      <c r="K23" s="4"/>
      <c r="L23" s="4"/>
      <c r="M23" s="36"/>
      <c r="N23" s="4"/>
    </row>
    <row r="24" spans="1:14" s="28" customFormat="1" ht="24.75" customHeight="1" x14ac:dyDescent="0.2">
      <c r="A24" s="4"/>
      <c r="B24" s="122" t="s">
        <v>56</v>
      </c>
      <c r="C24" s="122"/>
      <c r="D24" s="122"/>
      <c r="E24" s="122"/>
      <c r="F24" s="122"/>
      <c r="G24" s="35"/>
      <c r="H24" s="35"/>
      <c r="I24" s="4"/>
      <c r="J24" s="4"/>
      <c r="K24" s="4"/>
      <c r="L24" s="4"/>
      <c r="M24" s="36"/>
      <c r="N24" s="4"/>
    </row>
  </sheetData>
  <mergeCells count="5">
    <mergeCell ref="A1:F1"/>
    <mergeCell ref="A2:F2"/>
    <mergeCell ref="A3:F3"/>
    <mergeCell ref="B22:D22"/>
    <mergeCell ref="B24:F24"/>
  </mergeCells>
  <phoneticPr fontId="29" type="noConversion"/>
  <pageMargins left="0.7" right="0.7" top="0.75" bottom="0.75" header="0.51180555555555551" footer="0.51180555555555551"/>
  <pageSetup paperSize="9" scale="79" firstPageNumber="0" orientation="landscape" horizontalDpi="300" verticalDpi="300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N24"/>
  <sheetViews>
    <sheetView workbookViewId="0">
      <selection activeCell="D15" sqref="D15"/>
    </sheetView>
  </sheetViews>
  <sheetFormatPr defaultColWidth="9.140625" defaultRowHeight="12.75" x14ac:dyDescent="0.2"/>
  <cols>
    <col min="1" max="1" width="4.28515625" style="1" customWidth="1"/>
    <col min="2" max="2" width="18.7109375" style="1" customWidth="1"/>
    <col min="3" max="3" width="18.42578125" style="1" customWidth="1"/>
    <col min="4" max="4" width="20.140625" style="1" customWidth="1"/>
    <col min="5" max="5" width="16.42578125" style="1" customWidth="1"/>
    <col min="6" max="6" width="15.7109375" style="1" customWidth="1"/>
    <col min="7" max="7" width="0" style="1" hidden="1" customWidth="1"/>
    <col min="8" max="8" width="10.7109375" style="1" customWidth="1"/>
    <col min="9" max="9" width="5" style="1" customWidth="1"/>
    <col min="10" max="10" width="4.42578125" style="1" customWidth="1"/>
    <col min="11" max="11" width="8.42578125" style="1" customWidth="1"/>
    <col min="12" max="12" width="8.28515625" style="1" customWidth="1"/>
    <col min="13" max="13" width="13.42578125" style="1" customWidth="1"/>
    <col min="14" max="14" width="6.42578125" style="1" customWidth="1"/>
    <col min="15" max="16384" width="9.140625" style="1"/>
  </cols>
  <sheetData>
    <row r="1" spans="1:14" s="3" customFormat="1" ht="24.75" customHeight="1" x14ac:dyDescent="0.2">
      <c r="A1" s="121" t="s">
        <v>92</v>
      </c>
      <c r="B1" s="121"/>
      <c r="C1" s="121"/>
      <c r="D1" s="121"/>
      <c r="E1" s="121"/>
      <c r="F1" s="121"/>
      <c r="G1" s="12"/>
      <c r="H1" s="12"/>
      <c r="I1" s="13"/>
      <c r="J1" s="13"/>
      <c r="K1" s="13"/>
      <c r="L1" s="13"/>
      <c r="M1" s="14"/>
    </row>
    <row r="2" spans="1:14" s="3" customFormat="1" ht="24.75" customHeight="1" x14ac:dyDescent="0.2">
      <c r="A2" s="121" t="s">
        <v>91</v>
      </c>
      <c r="B2" s="121"/>
      <c r="C2" s="121"/>
      <c r="D2" s="121"/>
      <c r="E2" s="121"/>
      <c r="F2" s="121"/>
      <c r="G2" s="15" t="s">
        <v>33</v>
      </c>
      <c r="H2" s="15" t="s">
        <v>34</v>
      </c>
      <c r="I2" s="6">
        <v>11</v>
      </c>
      <c r="J2" s="6">
        <v>27</v>
      </c>
      <c r="K2" s="6">
        <v>0</v>
      </c>
      <c r="L2" s="6">
        <f>I2*3600+J2*60+K2</f>
        <v>41220</v>
      </c>
      <c r="M2" s="16"/>
    </row>
    <row r="3" spans="1:14" ht="24.75" customHeight="1" x14ac:dyDescent="0.2">
      <c r="A3" s="124" t="s">
        <v>90</v>
      </c>
      <c r="B3" s="124"/>
      <c r="C3" s="124"/>
      <c r="D3" s="124"/>
      <c r="E3" s="124"/>
      <c r="F3" s="124"/>
      <c r="G3" s="17"/>
      <c r="H3" s="18" t="s">
        <v>35</v>
      </c>
      <c r="I3" s="19">
        <v>6.2</v>
      </c>
      <c r="J3" s="19"/>
      <c r="K3" s="19"/>
      <c r="L3" s="19"/>
      <c r="M3" s="20"/>
      <c r="N3" s="3"/>
    </row>
    <row r="4" spans="1:14" s="7" customFormat="1" ht="20.100000000000001" customHeight="1" x14ac:dyDescent="0.2">
      <c r="A4" s="21"/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2" t="s">
        <v>36</v>
      </c>
      <c r="H4" s="22" t="s">
        <v>36</v>
      </c>
      <c r="I4" s="21" t="s">
        <v>37</v>
      </c>
      <c r="J4" s="21" t="s">
        <v>38</v>
      </c>
      <c r="K4" s="21" t="s">
        <v>39</v>
      </c>
      <c r="L4" s="21" t="s">
        <v>40</v>
      </c>
      <c r="M4" s="21" t="s">
        <v>41</v>
      </c>
      <c r="N4" s="23" t="s">
        <v>42</v>
      </c>
    </row>
    <row r="5" spans="1:14" s="7" customFormat="1" ht="24.75" customHeight="1" x14ac:dyDescent="0.2">
      <c r="A5" s="21">
        <v>1</v>
      </c>
      <c r="B5" s="37" t="s">
        <v>102</v>
      </c>
      <c r="C5" s="38" t="s">
        <v>21</v>
      </c>
      <c r="D5" s="47" t="s">
        <v>60</v>
      </c>
      <c r="E5" s="38" t="s">
        <v>17</v>
      </c>
      <c r="F5" s="38" t="s">
        <v>72</v>
      </c>
      <c r="G5" s="22"/>
      <c r="H5" s="22">
        <v>572.04</v>
      </c>
      <c r="I5" s="21">
        <v>12</v>
      </c>
      <c r="J5" s="21">
        <v>45</v>
      </c>
      <c r="K5" s="21">
        <v>35</v>
      </c>
      <c r="L5" s="21">
        <f t="shared" ref="L5:L21" si="0">(I5*3600+J5*60+K5)-L$2</f>
        <v>4715</v>
      </c>
      <c r="M5" s="24">
        <f>L5-(H5*I3)</f>
        <v>1168.3520000000003</v>
      </c>
      <c r="N5" s="21">
        <v>1</v>
      </c>
    </row>
    <row r="6" spans="1:14" s="7" customFormat="1" ht="24.75" customHeight="1" x14ac:dyDescent="0.2">
      <c r="A6" s="21">
        <v>2</v>
      </c>
      <c r="B6" s="37" t="s">
        <v>62</v>
      </c>
      <c r="C6" s="38" t="s">
        <v>73</v>
      </c>
      <c r="D6" s="38" t="s">
        <v>74</v>
      </c>
      <c r="E6" s="38" t="s">
        <v>17</v>
      </c>
      <c r="F6" s="38" t="s">
        <v>74</v>
      </c>
      <c r="G6" s="22">
        <v>654.04</v>
      </c>
      <c r="H6" s="22">
        <v>603.74</v>
      </c>
      <c r="I6" s="21">
        <v>12</v>
      </c>
      <c r="J6" s="21">
        <v>59</v>
      </c>
      <c r="K6" s="21">
        <v>56</v>
      </c>
      <c r="L6" s="21">
        <f t="shared" si="0"/>
        <v>5576</v>
      </c>
      <c r="M6" s="24">
        <f>L6-(H6*I3)</f>
        <v>1832.8119999999999</v>
      </c>
      <c r="N6" s="21">
        <v>2</v>
      </c>
    </row>
    <row r="7" spans="1:14" s="7" customFormat="1" ht="20.100000000000001" customHeight="1" x14ac:dyDescent="0.2">
      <c r="A7" s="21">
        <v>3</v>
      </c>
      <c r="B7" s="37" t="s">
        <v>61</v>
      </c>
      <c r="C7" s="38" t="s">
        <v>70</v>
      </c>
      <c r="D7" s="38" t="s">
        <v>71</v>
      </c>
      <c r="E7" s="38" t="s">
        <v>17</v>
      </c>
      <c r="F7" s="38" t="s">
        <v>71</v>
      </c>
      <c r="G7" s="22">
        <v>686.56</v>
      </c>
      <c r="H7" s="22">
        <v>642.01</v>
      </c>
      <c r="I7" s="21">
        <v>13</v>
      </c>
      <c r="J7" s="21">
        <v>5</v>
      </c>
      <c r="K7" s="21">
        <v>17</v>
      </c>
      <c r="L7" s="21">
        <f t="shared" si="0"/>
        <v>5897</v>
      </c>
      <c r="M7" s="24">
        <f>L7-(H7*I3)</f>
        <v>1916.538</v>
      </c>
      <c r="N7" s="21">
        <v>3</v>
      </c>
    </row>
    <row r="8" spans="1:14" s="7" customFormat="1" ht="20.100000000000001" customHeight="1" x14ac:dyDescent="0.2">
      <c r="A8" s="21">
        <v>4</v>
      </c>
      <c r="B8" s="37" t="s">
        <v>65</v>
      </c>
      <c r="C8" s="38" t="s">
        <v>19</v>
      </c>
      <c r="D8" s="38" t="s">
        <v>23</v>
      </c>
      <c r="E8" s="38" t="s">
        <v>17</v>
      </c>
      <c r="F8" s="38" t="s">
        <v>23</v>
      </c>
      <c r="G8" s="22"/>
      <c r="H8" s="22">
        <v>686.56</v>
      </c>
      <c r="I8" s="21">
        <v>13</v>
      </c>
      <c r="J8" s="21">
        <v>10</v>
      </c>
      <c r="K8" s="21">
        <v>31</v>
      </c>
      <c r="L8" s="21">
        <f t="shared" si="0"/>
        <v>6211</v>
      </c>
      <c r="M8" s="24">
        <f>L8-(H8*I3)</f>
        <v>1954.3280000000004</v>
      </c>
      <c r="N8" s="21">
        <v>4</v>
      </c>
    </row>
    <row r="9" spans="1:14" s="7" customFormat="1" ht="20.100000000000001" customHeight="1" x14ac:dyDescent="0.2">
      <c r="A9" s="21">
        <v>5</v>
      </c>
      <c r="B9" s="37" t="s">
        <v>68</v>
      </c>
      <c r="C9" s="38" t="s">
        <v>19</v>
      </c>
      <c r="D9" s="38" t="s">
        <v>43</v>
      </c>
      <c r="E9" s="38" t="s">
        <v>17</v>
      </c>
      <c r="F9" s="38" t="s">
        <v>43</v>
      </c>
      <c r="G9" s="26"/>
      <c r="H9" s="22">
        <v>686.56</v>
      </c>
      <c r="I9" s="21">
        <v>13</v>
      </c>
      <c r="J9" s="21">
        <v>10</v>
      </c>
      <c r="K9" s="21">
        <v>36</v>
      </c>
      <c r="L9" s="21">
        <f t="shared" si="0"/>
        <v>6216</v>
      </c>
      <c r="M9" s="24">
        <f>L9-(H9*I3)</f>
        <v>1959.3280000000004</v>
      </c>
      <c r="N9" s="21">
        <v>5</v>
      </c>
    </row>
    <row r="10" spans="1:14" s="7" customFormat="1" ht="20.100000000000001" customHeight="1" x14ac:dyDescent="0.2">
      <c r="A10" s="21">
        <v>6</v>
      </c>
      <c r="B10" s="37" t="s">
        <v>63</v>
      </c>
      <c r="C10" s="38" t="s">
        <v>75</v>
      </c>
      <c r="D10" s="38" t="s">
        <v>76</v>
      </c>
      <c r="E10" s="38" t="s">
        <v>17</v>
      </c>
      <c r="F10" s="38" t="s">
        <v>76</v>
      </c>
      <c r="G10" s="22"/>
      <c r="H10" s="22">
        <v>601.12</v>
      </c>
      <c r="I10" s="21">
        <v>13</v>
      </c>
      <c r="J10" s="21">
        <v>2</v>
      </c>
      <c r="K10" s="21">
        <v>47</v>
      </c>
      <c r="L10" s="21">
        <f t="shared" si="0"/>
        <v>5747</v>
      </c>
      <c r="M10" s="24">
        <f>L10-(H10*I3)</f>
        <v>2020.056</v>
      </c>
      <c r="N10" s="21">
        <v>6</v>
      </c>
    </row>
    <row r="11" spans="1:14" s="7" customFormat="1" ht="20.100000000000001" customHeight="1" x14ac:dyDescent="0.2">
      <c r="A11" s="21">
        <v>7</v>
      </c>
      <c r="B11" s="37" t="s">
        <v>15</v>
      </c>
      <c r="C11" s="38" t="s">
        <v>16</v>
      </c>
      <c r="D11" s="38" t="s">
        <v>57</v>
      </c>
      <c r="E11" s="38" t="s">
        <v>59</v>
      </c>
      <c r="F11" s="38" t="s">
        <v>57</v>
      </c>
      <c r="G11" s="22"/>
      <c r="H11" s="48">
        <v>602.82000000000005</v>
      </c>
      <c r="I11" s="21">
        <v>13</v>
      </c>
      <c r="J11" s="21">
        <v>11</v>
      </c>
      <c r="K11" s="21">
        <v>2</v>
      </c>
      <c r="L11" s="21">
        <f t="shared" si="0"/>
        <v>6242</v>
      </c>
      <c r="M11" s="24">
        <f>L11-(H11*I3)</f>
        <v>2504.5159999999996</v>
      </c>
      <c r="N11" s="21">
        <v>7</v>
      </c>
    </row>
    <row r="12" spans="1:14" s="7" customFormat="1" ht="20.100000000000001" customHeight="1" x14ac:dyDescent="0.2">
      <c r="A12" s="21">
        <v>8</v>
      </c>
      <c r="B12" s="37" t="s">
        <v>30</v>
      </c>
      <c r="C12" s="38" t="s">
        <v>19</v>
      </c>
      <c r="D12" s="38" t="s">
        <v>47</v>
      </c>
      <c r="E12" s="38" t="s">
        <v>17</v>
      </c>
      <c r="F12" s="38" t="s">
        <v>47</v>
      </c>
      <c r="G12" s="22"/>
      <c r="H12" s="22">
        <v>686.56</v>
      </c>
      <c r="I12" s="21">
        <v>13</v>
      </c>
      <c r="J12" s="21">
        <v>21</v>
      </c>
      <c r="K12" s="21">
        <v>45</v>
      </c>
      <c r="L12" s="21">
        <f t="shared" si="0"/>
        <v>6885</v>
      </c>
      <c r="M12" s="24">
        <f>L12-(H12*I3)</f>
        <v>2628.3280000000004</v>
      </c>
      <c r="N12" s="21">
        <v>8</v>
      </c>
    </row>
    <row r="13" spans="1:14" s="7" customFormat="1" ht="20.100000000000001" customHeight="1" x14ac:dyDescent="0.2">
      <c r="A13" s="21">
        <v>9</v>
      </c>
      <c r="B13" s="37" t="s">
        <v>69</v>
      </c>
      <c r="C13" s="38" t="s">
        <v>86</v>
      </c>
      <c r="D13" s="38" t="s">
        <v>88</v>
      </c>
      <c r="E13" s="38" t="s">
        <v>17</v>
      </c>
      <c r="F13" s="38" t="s">
        <v>88</v>
      </c>
      <c r="G13" s="26"/>
      <c r="H13" s="22">
        <v>680.15</v>
      </c>
      <c r="I13" s="21">
        <v>13</v>
      </c>
      <c r="J13" s="21">
        <v>21</v>
      </c>
      <c r="K13" s="21">
        <v>19</v>
      </c>
      <c r="L13" s="21">
        <f t="shared" si="0"/>
        <v>6859</v>
      </c>
      <c r="M13" s="24">
        <f>L13-(H13*I3)</f>
        <v>2642.0699999999997</v>
      </c>
      <c r="N13" s="21">
        <v>9</v>
      </c>
    </row>
    <row r="14" spans="1:14" s="7" customFormat="1" ht="20.100000000000001" customHeight="1" x14ac:dyDescent="0.2">
      <c r="A14" s="21">
        <v>10</v>
      </c>
      <c r="B14" s="39" t="s">
        <v>44</v>
      </c>
      <c r="C14" s="40" t="s">
        <v>45</v>
      </c>
      <c r="D14" s="40" t="s">
        <v>46</v>
      </c>
      <c r="E14" s="40" t="s">
        <v>17</v>
      </c>
      <c r="F14" s="40" t="s">
        <v>46</v>
      </c>
      <c r="G14" s="26"/>
      <c r="H14" s="22">
        <v>723.97</v>
      </c>
      <c r="I14" s="21">
        <v>13</v>
      </c>
      <c r="J14" s="21">
        <v>32</v>
      </c>
      <c r="K14" s="21">
        <v>38</v>
      </c>
      <c r="L14" s="21">
        <f t="shared" si="0"/>
        <v>7538</v>
      </c>
      <c r="M14" s="24">
        <f>L14-(H14*I3)</f>
        <v>3049.3859999999995</v>
      </c>
      <c r="N14" s="21">
        <v>10</v>
      </c>
    </row>
    <row r="15" spans="1:14" s="7" customFormat="1" ht="20.100000000000001" customHeight="1" x14ac:dyDescent="0.2">
      <c r="A15" s="21">
        <v>11</v>
      </c>
      <c r="B15" s="37" t="s">
        <v>66</v>
      </c>
      <c r="C15" s="38" t="s">
        <v>80</v>
      </c>
      <c r="D15" s="38" t="s">
        <v>105</v>
      </c>
      <c r="E15" s="38" t="s">
        <v>17</v>
      </c>
      <c r="F15" s="38" t="s">
        <v>81</v>
      </c>
      <c r="G15" s="22"/>
      <c r="H15" s="22">
        <v>690.72</v>
      </c>
      <c r="I15" s="21">
        <v>13</v>
      </c>
      <c r="J15" s="21">
        <v>30</v>
      </c>
      <c r="K15" s="21">
        <v>34</v>
      </c>
      <c r="L15" s="21">
        <f t="shared" si="0"/>
        <v>7414</v>
      </c>
      <c r="M15" s="24">
        <f>L15-(H15*I3)</f>
        <v>3131.5360000000001</v>
      </c>
      <c r="N15" s="21">
        <v>11</v>
      </c>
    </row>
    <row r="16" spans="1:14" s="7" customFormat="1" ht="20.100000000000001" customHeight="1" x14ac:dyDescent="0.2">
      <c r="A16" s="21">
        <v>12</v>
      </c>
      <c r="B16" s="37" t="s">
        <v>24</v>
      </c>
      <c r="C16" s="38" t="s">
        <v>25</v>
      </c>
      <c r="D16" s="38" t="s">
        <v>26</v>
      </c>
      <c r="E16" s="38" t="s">
        <v>17</v>
      </c>
      <c r="F16" s="38" t="s">
        <v>26</v>
      </c>
      <c r="G16" s="22"/>
      <c r="H16" s="22">
        <v>681.39</v>
      </c>
      <c r="I16" s="21">
        <v>13</v>
      </c>
      <c r="J16" s="21">
        <v>32</v>
      </c>
      <c r="K16" s="21">
        <v>54</v>
      </c>
      <c r="L16" s="21">
        <f t="shared" si="0"/>
        <v>7554</v>
      </c>
      <c r="M16" s="24">
        <f>L16-(H16*I3)</f>
        <v>3329.3819999999996</v>
      </c>
      <c r="N16" s="21">
        <v>12</v>
      </c>
    </row>
    <row r="17" spans="1:14" s="27" customFormat="1" ht="20.100000000000001" customHeight="1" x14ac:dyDescent="0.2">
      <c r="A17" s="21">
        <v>13</v>
      </c>
      <c r="B17" s="37" t="s">
        <v>31</v>
      </c>
      <c r="C17" s="38" t="s">
        <v>32</v>
      </c>
      <c r="D17" s="38" t="s">
        <v>48</v>
      </c>
      <c r="E17" s="38" t="s">
        <v>17</v>
      </c>
      <c r="F17" s="38" t="s">
        <v>49</v>
      </c>
      <c r="G17" s="26"/>
      <c r="H17" s="22">
        <v>737</v>
      </c>
      <c r="I17" s="21">
        <v>13</v>
      </c>
      <c r="J17" s="21">
        <v>39</v>
      </c>
      <c r="K17" s="21">
        <v>9</v>
      </c>
      <c r="L17" s="21">
        <f t="shared" si="0"/>
        <v>7929</v>
      </c>
      <c r="M17" s="24">
        <f>L17-(H17*I3)</f>
        <v>3359.5999999999995</v>
      </c>
      <c r="N17" s="21">
        <v>13</v>
      </c>
    </row>
    <row r="18" spans="1:14" s="27" customFormat="1" ht="20.100000000000001" customHeight="1" x14ac:dyDescent="0.2">
      <c r="A18" s="21">
        <v>14</v>
      </c>
      <c r="B18" s="37" t="s">
        <v>27</v>
      </c>
      <c r="C18" s="38" t="s">
        <v>28</v>
      </c>
      <c r="D18" s="38" t="s">
        <v>29</v>
      </c>
      <c r="E18" s="38" t="s">
        <v>17</v>
      </c>
      <c r="F18" s="38" t="s">
        <v>29</v>
      </c>
      <c r="G18" s="22"/>
      <c r="H18" s="22">
        <v>686.14</v>
      </c>
      <c r="I18" s="21">
        <v>13</v>
      </c>
      <c r="J18" s="21">
        <v>34</v>
      </c>
      <c r="K18" s="21">
        <v>16</v>
      </c>
      <c r="L18" s="21">
        <f t="shared" si="0"/>
        <v>7636</v>
      </c>
      <c r="M18" s="24">
        <f>L18-(H18*I3)</f>
        <v>3381.9319999999998</v>
      </c>
      <c r="N18" s="21">
        <v>14</v>
      </c>
    </row>
    <row r="19" spans="1:14" s="7" customFormat="1" ht="20.100000000000001" customHeight="1" x14ac:dyDescent="0.2">
      <c r="A19" s="21">
        <v>15</v>
      </c>
      <c r="B19" s="39" t="s">
        <v>50</v>
      </c>
      <c r="C19" s="40" t="s">
        <v>51</v>
      </c>
      <c r="D19" s="40" t="s">
        <v>52</v>
      </c>
      <c r="E19" s="40" t="s">
        <v>17</v>
      </c>
      <c r="F19" s="40" t="s">
        <v>52</v>
      </c>
      <c r="G19" s="22"/>
      <c r="H19" s="22">
        <v>795.76</v>
      </c>
      <c r="I19" s="21" t="s">
        <v>53</v>
      </c>
      <c r="J19" s="21" t="s">
        <v>54</v>
      </c>
      <c r="K19" s="21" t="s">
        <v>84</v>
      </c>
      <c r="L19" s="49" t="e">
        <f t="shared" si="0"/>
        <v>#VALUE!</v>
      </c>
      <c r="M19" s="50" t="e">
        <f>L19-(H19*I3)</f>
        <v>#VALUE!</v>
      </c>
      <c r="N19" s="21">
        <v>18</v>
      </c>
    </row>
    <row r="20" spans="1:14" s="7" customFormat="1" ht="20.100000000000001" customHeight="1" x14ac:dyDescent="0.2">
      <c r="A20" s="21">
        <v>16</v>
      </c>
      <c r="B20" s="37" t="s">
        <v>64</v>
      </c>
      <c r="C20" s="38" t="s">
        <v>77</v>
      </c>
      <c r="D20" s="38" t="s">
        <v>78</v>
      </c>
      <c r="E20" s="38" t="s">
        <v>17</v>
      </c>
      <c r="F20" s="38" t="s">
        <v>78</v>
      </c>
      <c r="G20" s="22"/>
      <c r="H20" s="22">
        <v>609.61</v>
      </c>
      <c r="I20" s="21" t="s">
        <v>53</v>
      </c>
      <c r="J20" s="21" t="s">
        <v>54</v>
      </c>
      <c r="K20" s="21" t="s">
        <v>84</v>
      </c>
      <c r="L20" s="49" t="e">
        <f t="shared" si="0"/>
        <v>#VALUE!</v>
      </c>
      <c r="M20" s="50" t="e">
        <f>L20-(H20*I16)</f>
        <v>#VALUE!</v>
      </c>
      <c r="N20" s="21">
        <v>18</v>
      </c>
    </row>
    <row r="21" spans="1:14" s="28" customFormat="1" ht="24.75" customHeight="1" x14ac:dyDescent="0.2">
      <c r="A21" s="21">
        <v>17</v>
      </c>
      <c r="B21" s="37" t="s">
        <v>67</v>
      </c>
      <c r="C21" s="38" t="s">
        <v>87</v>
      </c>
      <c r="D21" s="38" t="s">
        <v>79</v>
      </c>
      <c r="E21" s="38" t="s">
        <v>59</v>
      </c>
      <c r="F21" s="38" t="s">
        <v>79</v>
      </c>
      <c r="G21" s="22"/>
      <c r="H21" s="22">
        <v>700.69</v>
      </c>
      <c r="I21" s="21" t="s">
        <v>53</v>
      </c>
      <c r="J21" s="21" t="s">
        <v>54</v>
      </c>
      <c r="K21" s="21" t="s">
        <v>84</v>
      </c>
      <c r="L21" s="49" t="e">
        <f t="shared" si="0"/>
        <v>#VALUE!</v>
      </c>
      <c r="M21" s="50" t="e">
        <f>L21-(H21*I14)</f>
        <v>#VALUE!</v>
      </c>
      <c r="N21" s="21">
        <v>18</v>
      </c>
    </row>
    <row r="22" spans="1:14" s="33" customFormat="1" ht="24.75" customHeight="1" x14ac:dyDescent="0.2">
      <c r="A22" s="29"/>
      <c r="B22" s="125"/>
      <c r="C22" s="125"/>
      <c r="D22" s="125"/>
      <c r="E22" s="29"/>
      <c r="F22" s="29"/>
      <c r="G22" s="30"/>
      <c r="H22" s="30"/>
      <c r="I22" s="29"/>
      <c r="J22" s="29"/>
      <c r="K22" s="29"/>
      <c r="L22" s="29"/>
      <c r="M22" s="31"/>
      <c r="N22" s="32"/>
    </row>
    <row r="23" spans="1:14" s="28" customFormat="1" ht="24.75" customHeight="1" x14ac:dyDescent="0.2">
      <c r="A23" s="4"/>
      <c r="B23" s="34"/>
      <c r="C23" s="4"/>
      <c r="D23" s="4"/>
      <c r="E23" s="4"/>
      <c r="F23" s="4"/>
      <c r="G23" s="35"/>
      <c r="H23" s="35"/>
      <c r="I23" s="4"/>
      <c r="J23" s="4"/>
      <c r="K23" s="4"/>
      <c r="L23" s="4"/>
      <c r="M23" s="36"/>
      <c r="N23" s="4"/>
    </row>
    <row r="24" spans="1:14" s="28" customFormat="1" ht="24.75" customHeight="1" x14ac:dyDescent="0.2">
      <c r="A24" s="4"/>
      <c r="B24" s="122" t="s">
        <v>56</v>
      </c>
      <c r="C24" s="122"/>
      <c r="D24" s="122"/>
      <c r="E24" s="122"/>
      <c r="F24" s="122"/>
      <c r="G24" s="35"/>
      <c r="H24" s="35"/>
      <c r="I24" s="4"/>
      <c r="J24" s="4"/>
      <c r="K24" s="4"/>
      <c r="L24" s="4"/>
      <c r="M24" s="36"/>
      <c r="N24" s="4"/>
    </row>
  </sheetData>
  <mergeCells count="5">
    <mergeCell ref="A1:F1"/>
    <mergeCell ref="A2:F2"/>
    <mergeCell ref="A3:F3"/>
    <mergeCell ref="B22:D22"/>
    <mergeCell ref="B24:F24"/>
  </mergeCells>
  <phoneticPr fontId="29" type="noConversion"/>
  <pageMargins left="0.7" right="0.7" top="0.75" bottom="0.75" header="0.51180555555555551" footer="0.51180555555555551"/>
  <pageSetup paperSize="9" scale="81" firstPageNumber="0" orientation="landscape" horizontalDpi="300" verticalDpi="300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N25"/>
  <sheetViews>
    <sheetView zoomScale="150" workbookViewId="0">
      <selection activeCell="N24" sqref="N24"/>
    </sheetView>
  </sheetViews>
  <sheetFormatPr defaultColWidth="9.140625" defaultRowHeight="12.75" x14ac:dyDescent="0.2"/>
  <cols>
    <col min="1" max="1" width="4.28515625" style="1" customWidth="1"/>
    <col min="2" max="2" width="18.7109375" style="1" customWidth="1"/>
    <col min="3" max="3" width="18.42578125" style="1" customWidth="1"/>
    <col min="4" max="4" width="20.140625" style="1" customWidth="1"/>
    <col min="5" max="5" width="16.42578125" style="1" customWidth="1"/>
    <col min="6" max="6" width="15.7109375" style="1" customWidth="1"/>
    <col min="7" max="7" width="0" style="1" hidden="1" customWidth="1"/>
    <col min="8" max="8" width="10.7109375" style="1" customWidth="1"/>
    <col min="9" max="9" width="5" style="1" customWidth="1"/>
    <col min="10" max="10" width="4.42578125" style="1" customWidth="1"/>
    <col min="11" max="11" width="8.42578125" style="1" customWidth="1"/>
    <col min="12" max="12" width="8.28515625" style="1" customWidth="1"/>
    <col min="13" max="13" width="13.42578125" style="1" customWidth="1"/>
    <col min="14" max="14" width="6.42578125" style="1" customWidth="1"/>
    <col min="15" max="16384" width="9.140625" style="1"/>
  </cols>
  <sheetData>
    <row r="1" spans="1:14" s="3" customFormat="1" ht="24.75" customHeight="1" x14ac:dyDescent="0.2">
      <c r="A1" s="126" t="s">
        <v>92</v>
      </c>
      <c r="B1" s="127"/>
      <c r="C1" s="127"/>
      <c r="D1" s="127"/>
      <c r="E1" s="127"/>
      <c r="F1" s="127"/>
      <c r="G1" s="66"/>
      <c r="H1" s="66"/>
      <c r="I1" s="67"/>
      <c r="J1" s="67"/>
      <c r="K1" s="67"/>
      <c r="L1" s="67"/>
      <c r="M1" s="68"/>
      <c r="N1" s="69"/>
    </row>
    <row r="2" spans="1:14" s="3" customFormat="1" ht="24.75" customHeight="1" x14ac:dyDescent="0.2">
      <c r="A2" s="128" t="s">
        <v>103</v>
      </c>
      <c r="B2" s="121"/>
      <c r="C2" s="121"/>
      <c r="D2" s="121"/>
      <c r="E2" s="121"/>
      <c r="F2" s="121"/>
      <c r="G2" s="15" t="s">
        <v>33</v>
      </c>
      <c r="H2" s="15" t="s">
        <v>34</v>
      </c>
      <c r="I2" s="6"/>
      <c r="J2" s="6">
        <v>11</v>
      </c>
      <c r="K2" s="6">
        <v>21</v>
      </c>
      <c r="L2" s="6">
        <v>0</v>
      </c>
      <c r="M2" s="16"/>
      <c r="N2" s="70"/>
    </row>
    <row r="3" spans="1:14" ht="24.75" customHeight="1" x14ac:dyDescent="0.2">
      <c r="A3" s="129" t="s">
        <v>90</v>
      </c>
      <c r="B3" s="124"/>
      <c r="C3" s="124"/>
      <c r="D3" s="124"/>
      <c r="E3" s="124"/>
      <c r="F3" s="124"/>
      <c r="G3" s="17"/>
      <c r="H3" s="18" t="s">
        <v>35</v>
      </c>
      <c r="I3" s="19">
        <v>6.2</v>
      </c>
      <c r="J3" s="19"/>
      <c r="K3" s="19"/>
      <c r="L3" s="19"/>
      <c r="M3" s="20"/>
      <c r="N3" s="70"/>
    </row>
    <row r="4" spans="1:14" s="7" customFormat="1" ht="20.100000000000001" customHeight="1" x14ac:dyDescent="0.2">
      <c r="A4" s="71"/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2" t="s">
        <v>36</v>
      </c>
      <c r="H4" s="22" t="s">
        <v>36</v>
      </c>
      <c r="I4" s="21" t="s">
        <v>37</v>
      </c>
      <c r="J4" s="21" t="s">
        <v>38</v>
      </c>
      <c r="K4" s="21" t="s">
        <v>39</v>
      </c>
      <c r="L4" s="21" t="s">
        <v>40</v>
      </c>
      <c r="M4" s="21" t="s">
        <v>41</v>
      </c>
      <c r="N4" s="72" t="s">
        <v>42</v>
      </c>
    </row>
    <row r="5" spans="1:14" s="7" customFormat="1" ht="24.75" customHeight="1" x14ac:dyDescent="0.2">
      <c r="A5" s="71">
        <v>1</v>
      </c>
      <c r="B5" s="37" t="s">
        <v>102</v>
      </c>
      <c r="C5" s="38" t="s">
        <v>21</v>
      </c>
      <c r="D5" s="47" t="s">
        <v>60</v>
      </c>
      <c r="E5" s="38" t="s">
        <v>17</v>
      </c>
      <c r="F5" s="38" t="s">
        <v>72</v>
      </c>
      <c r="G5" s="22"/>
      <c r="H5" s="22">
        <v>572.04</v>
      </c>
      <c r="I5" s="21">
        <v>12</v>
      </c>
      <c r="J5" s="21">
        <v>22</v>
      </c>
      <c r="K5" s="21">
        <v>13</v>
      </c>
      <c r="L5" s="21">
        <f t="shared" ref="L5:L16" si="0">(I5*3600+J5*60+K5)-L$2</f>
        <v>44533</v>
      </c>
      <c r="M5" s="24">
        <f>L5-(H5*I3)</f>
        <v>40986.351999999999</v>
      </c>
      <c r="N5" s="73">
        <v>1</v>
      </c>
    </row>
    <row r="6" spans="1:14" s="7" customFormat="1" ht="24.75" customHeight="1" x14ac:dyDescent="0.2">
      <c r="A6" s="71">
        <v>2</v>
      </c>
      <c r="B6" s="37" t="s">
        <v>64</v>
      </c>
      <c r="C6" s="38" t="s">
        <v>77</v>
      </c>
      <c r="D6" s="38" t="s">
        <v>78</v>
      </c>
      <c r="E6" s="38" t="s">
        <v>17</v>
      </c>
      <c r="F6" s="38" t="s">
        <v>78</v>
      </c>
      <c r="G6" s="22"/>
      <c r="H6" s="22">
        <v>609.61</v>
      </c>
      <c r="I6" s="21">
        <v>12</v>
      </c>
      <c r="J6" s="21">
        <v>26</v>
      </c>
      <c r="K6" s="21">
        <v>50</v>
      </c>
      <c r="L6" s="21">
        <f t="shared" si="0"/>
        <v>44810</v>
      </c>
      <c r="M6" s="24">
        <f>L6-(H6*I3)</f>
        <v>41030.417999999998</v>
      </c>
      <c r="N6" s="73">
        <v>2</v>
      </c>
    </row>
    <row r="7" spans="1:14" s="7" customFormat="1" ht="24.75" customHeight="1" x14ac:dyDescent="0.2">
      <c r="A7" s="71">
        <v>3</v>
      </c>
      <c r="B7" s="37" t="s">
        <v>61</v>
      </c>
      <c r="C7" s="38" t="s">
        <v>70</v>
      </c>
      <c r="D7" s="38" t="s">
        <v>71</v>
      </c>
      <c r="E7" s="38" t="s">
        <v>17</v>
      </c>
      <c r="F7" s="38" t="s">
        <v>71</v>
      </c>
      <c r="G7" s="22">
        <v>686.56</v>
      </c>
      <c r="H7" s="22">
        <v>642.01</v>
      </c>
      <c r="I7" s="21">
        <v>12</v>
      </c>
      <c r="J7" s="21">
        <v>35</v>
      </c>
      <c r="K7" s="21">
        <v>52</v>
      </c>
      <c r="L7" s="21">
        <f t="shared" si="0"/>
        <v>45352</v>
      </c>
      <c r="M7" s="24">
        <f>L7-(H7*I3)</f>
        <v>41371.538</v>
      </c>
      <c r="N7" s="73">
        <v>3</v>
      </c>
    </row>
    <row r="8" spans="1:14" s="7" customFormat="1" ht="24.75" customHeight="1" x14ac:dyDescent="0.2">
      <c r="A8" s="71">
        <v>4</v>
      </c>
      <c r="B8" s="37" t="s">
        <v>15</v>
      </c>
      <c r="C8" s="38" t="s">
        <v>16</v>
      </c>
      <c r="D8" s="38" t="s">
        <v>57</v>
      </c>
      <c r="E8" s="38" t="s">
        <v>59</v>
      </c>
      <c r="F8" s="38" t="s">
        <v>57</v>
      </c>
      <c r="G8" s="22"/>
      <c r="H8" s="48">
        <v>602.82000000000005</v>
      </c>
      <c r="I8" s="21">
        <v>12</v>
      </c>
      <c r="J8" s="21">
        <v>33</v>
      </c>
      <c r="K8" s="21">
        <v>4</v>
      </c>
      <c r="L8" s="21">
        <f t="shared" si="0"/>
        <v>45184</v>
      </c>
      <c r="M8" s="24">
        <f>L8-(H8*I3)</f>
        <v>41446.516000000003</v>
      </c>
      <c r="N8" s="73">
        <v>4</v>
      </c>
    </row>
    <row r="9" spans="1:14" s="7" customFormat="1" ht="24.75" customHeight="1" x14ac:dyDescent="0.2">
      <c r="A9" s="71">
        <v>5</v>
      </c>
      <c r="B9" s="37" t="s">
        <v>63</v>
      </c>
      <c r="C9" s="38" t="s">
        <v>75</v>
      </c>
      <c r="D9" s="38" t="s">
        <v>76</v>
      </c>
      <c r="E9" s="38" t="s">
        <v>17</v>
      </c>
      <c r="F9" s="38" t="s">
        <v>76</v>
      </c>
      <c r="G9" s="22"/>
      <c r="H9" s="22">
        <v>601.12</v>
      </c>
      <c r="I9" s="21">
        <v>12</v>
      </c>
      <c r="J9" s="21">
        <v>33</v>
      </c>
      <c r="K9" s="21">
        <v>51</v>
      </c>
      <c r="L9" s="21">
        <f t="shared" si="0"/>
        <v>45231</v>
      </c>
      <c r="M9" s="24">
        <f>L9-(H9*I3)</f>
        <v>41504.055999999997</v>
      </c>
      <c r="N9" s="73">
        <v>5</v>
      </c>
    </row>
    <row r="10" spans="1:14" s="7" customFormat="1" ht="20.100000000000001" customHeight="1" x14ac:dyDescent="0.2">
      <c r="A10" s="71">
        <v>6</v>
      </c>
      <c r="B10" s="37" t="s">
        <v>68</v>
      </c>
      <c r="C10" s="38" t="s">
        <v>19</v>
      </c>
      <c r="D10" s="38" t="s">
        <v>43</v>
      </c>
      <c r="E10" s="38" t="s">
        <v>17</v>
      </c>
      <c r="F10" s="38" t="s">
        <v>43</v>
      </c>
      <c r="G10" s="26"/>
      <c r="H10" s="22">
        <v>686.56</v>
      </c>
      <c r="I10" s="21">
        <v>12</v>
      </c>
      <c r="J10" s="21">
        <v>47</v>
      </c>
      <c r="K10" s="21">
        <v>10</v>
      </c>
      <c r="L10" s="21">
        <f t="shared" si="0"/>
        <v>46030</v>
      </c>
      <c r="M10" s="24">
        <f>L10-(H10*I3)</f>
        <v>41773.328000000001</v>
      </c>
      <c r="N10" s="73">
        <v>6</v>
      </c>
    </row>
    <row r="11" spans="1:14" s="7" customFormat="1" ht="20.100000000000001" customHeight="1" x14ac:dyDescent="0.2">
      <c r="A11" s="71">
        <v>7</v>
      </c>
      <c r="B11" s="37" t="s">
        <v>65</v>
      </c>
      <c r="C11" s="38" t="s">
        <v>19</v>
      </c>
      <c r="D11" s="38" t="s">
        <v>23</v>
      </c>
      <c r="E11" s="38" t="s">
        <v>17</v>
      </c>
      <c r="F11" s="38" t="s">
        <v>23</v>
      </c>
      <c r="G11" s="22"/>
      <c r="H11" s="22">
        <v>686.56</v>
      </c>
      <c r="I11" s="21">
        <v>12</v>
      </c>
      <c r="J11" s="21">
        <v>47</v>
      </c>
      <c r="K11" s="21">
        <v>26</v>
      </c>
      <c r="L11" s="21">
        <f t="shared" si="0"/>
        <v>46046</v>
      </c>
      <c r="M11" s="24">
        <f>L11-(H11*I3)</f>
        <v>41789.328000000001</v>
      </c>
      <c r="N11" s="73">
        <v>7</v>
      </c>
    </row>
    <row r="12" spans="1:14" s="7" customFormat="1" ht="20.100000000000001" customHeight="1" x14ac:dyDescent="0.2">
      <c r="A12" s="71">
        <v>8</v>
      </c>
      <c r="B12" s="37" t="s">
        <v>0</v>
      </c>
      <c r="C12" s="38" t="s">
        <v>1</v>
      </c>
      <c r="D12" s="38" t="s">
        <v>106</v>
      </c>
      <c r="E12" s="38" t="s">
        <v>107</v>
      </c>
      <c r="F12" s="38" t="s">
        <v>108</v>
      </c>
      <c r="G12" s="117"/>
      <c r="H12" s="35">
        <v>684.9</v>
      </c>
      <c r="I12" s="116">
        <v>12</v>
      </c>
      <c r="J12" s="116">
        <v>56</v>
      </c>
      <c r="K12" s="116">
        <v>14</v>
      </c>
      <c r="L12" s="89">
        <f>(I12*3600+J12*60+K12)-L$2</f>
        <v>46574</v>
      </c>
      <c r="M12" s="90">
        <f>L12-(H12*I3)</f>
        <v>42327.62</v>
      </c>
      <c r="N12" s="118">
        <v>8</v>
      </c>
    </row>
    <row r="13" spans="1:14" s="7" customFormat="1" ht="20.100000000000001" customHeight="1" x14ac:dyDescent="0.2">
      <c r="A13" s="71">
        <v>9</v>
      </c>
      <c r="B13" s="37" t="s">
        <v>24</v>
      </c>
      <c r="C13" s="38" t="s">
        <v>25</v>
      </c>
      <c r="D13" s="38" t="s">
        <v>26</v>
      </c>
      <c r="E13" s="38" t="s">
        <v>17</v>
      </c>
      <c r="F13" s="38" t="s">
        <v>26</v>
      </c>
      <c r="G13" s="22"/>
      <c r="H13" s="22">
        <v>681.39</v>
      </c>
      <c r="I13" s="21">
        <v>13</v>
      </c>
      <c r="J13" s="21">
        <v>2</v>
      </c>
      <c r="K13" s="21">
        <v>17</v>
      </c>
      <c r="L13" s="21">
        <f t="shared" si="0"/>
        <v>46937</v>
      </c>
      <c r="M13" s="24">
        <f>L13-(H13*I3)</f>
        <v>42712.381999999998</v>
      </c>
      <c r="N13" s="73">
        <v>9</v>
      </c>
    </row>
    <row r="14" spans="1:14" s="7" customFormat="1" ht="20.100000000000001" customHeight="1" x14ac:dyDescent="0.2">
      <c r="A14" s="71">
        <v>10</v>
      </c>
      <c r="B14" s="37" t="s">
        <v>66</v>
      </c>
      <c r="C14" s="38" t="s">
        <v>80</v>
      </c>
      <c r="D14" s="38" t="s">
        <v>105</v>
      </c>
      <c r="E14" s="38" t="s">
        <v>17</v>
      </c>
      <c r="F14" s="38" t="s">
        <v>81</v>
      </c>
      <c r="G14" s="22"/>
      <c r="H14" s="22">
        <v>690.72</v>
      </c>
      <c r="I14" s="21">
        <v>13</v>
      </c>
      <c r="J14" s="21">
        <v>3</v>
      </c>
      <c r="K14" s="21">
        <v>43</v>
      </c>
      <c r="L14" s="21">
        <f t="shared" si="0"/>
        <v>47023</v>
      </c>
      <c r="M14" s="24">
        <f>L14-(H14*I3)</f>
        <v>42740.536</v>
      </c>
      <c r="N14" s="73">
        <v>10</v>
      </c>
    </row>
    <row r="15" spans="1:14" s="7" customFormat="1" ht="20.100000000000001" customHeight="1" x14ac:dyDescent="0.2">
      <c r="A15" s="71">
        <v>11</v>
      </c>
      <c r="B15" s="39" t="s">
        <v>44</v>
      </c>
      <c r="C15" s="40" t="s">
        <v>45</v>
      </c>
      <c r="D15" s="40" t="s">
        <v>46</v>
      </c>
      <c r="E15" s="40" t="s">
        <v>17</v>
      </c>
      <c r="F15" s="40" t="s">
        <v>46</v>
      </c>
      <c r="G15" s="26"/>
      <c r="H15" s="83">
        <v>723.97</v>
      </c>
      <c r="I15" s="79">
        <v>13</v>
      </c>
      <c r="J15" s="79">
        <v>10</v>
      </c>
      <c r="K15" s="79">
        <v>12</v>
      </c>
      <c r="L15" s="79">
        <f t="shared" si="0"/>
        <v>47412</v>
      </c>
      <c r="M15" s="76">
        <f>L15-(H15*I3)</f>
        <v>42923.385999999999</v>
      </c>
      <c r="N15" s="80">
        <v>11</v>
      </c>
    </row>
    <row r="16" spans="1:14" s="7" customFormat="1" ht="20.100000000000001" customHeight="1" x14ac:dyDescent="0.2">
      <c r="A16" s="71">
        <v>12</v>
      </c>
      <c r="B16" s="37" t="s">
        <v>67</v>
      </c>
      <c r="C16" s="38" t="s">
        <v>87</v>
      </c>
      <c r="D16" s="38" t="s">
        <v>79</v>
      </c>
      <c r="E16" s="38" t="s">
        <v>59</v>
      </c>
      <c r="F16" s="38" t="s">
        <v>79</v>
      </c>
      <c r="G16" s="78"/>
      <c r="H16" s="87">
        <v>700.69</v>
      </c>
      <c r="I16" s="88">
        <v>13</v>
      </c>
      <c r="J16" s="89">
        <v>16</v>
      </c>
      <c r="K16" s="89">
        <v>7</v>
      </c>
      <c r="L16" s="89">
        <f t="shared" si="0"/>
        <v>47767</v>
      </c>
      <c r="M16" s="90">
        <f>L16-(H16*I3)</f>
        <v>43422.722000000002</v>
      </c>
      <c r="N16" s="91">
        <v>12</v>
      </c>
    </row>
    <row r="17" spans="1:14" s="7" customFormat="1" ht="20.100000000000001" customHeight="1" x14ac:dyDescent="0.2">
      <c r="A17" s="71">
        <v>13</v>
      </c>
      <c r="B17" s="37" t="s">
        <v>69</v>
      </c>
      <c r="C17" s="38" t="s">
        <v>86</v>
      </c>
      <c r="D17" s="38" t="s">
        <v>88</v>
      </c>
      <c r="E17" s="38" t="s">
        <v>17</v>
      </c>
      <c r="F17" s="38" t="s">
        <v>88</v>
      </c>
      <c r="G17" s="26"/>
      <c r="H17" s="84">
        <v>680.15</v>
      </c>
      <c r="I17" s="81" t="s">
        <v>53</v>
      </c>
      <c r="J17" s="81" t="s">
        <v>54</v>
      </c>
      <c r="K17" s="81" t="s">
        <v>84</v>
      </c>
      <c r="L17" s="81"/>
      <c r="M17" s="77"/>
      <c r="N17" s="82">
        <v>13</v>
      </c>
    </row>
    <row r="18" spans="1:14" s="27" customFormat="1" ht="20.100000000000001" customHeight="1" x14ac:dyDescent="0.2">
      <c r="A18" s="71">
        <v>14</v>
      </c>
      <c r="B18" s="37" t="s">
        <v>31</v>
      </c>
      <c r="C18" s="38" t="s">
        <v>32</v>
      </c>
      <c r="D18" s="38" t="s">
        <v>48</v>
      </c>
      <c r="E18" s="38" t="s">
        <v>17</v>
      </c>
      <c r="F18" s="38" t="s">
        <v>49</v>
      </c>
      <c r="G18" s="26"/>
      <c r="H18" s="22">
        <v>737</v>
      </c>
      <c r="I18" s="21" t="s">
        <v>53</v>
      </c>
      <c r="J18" s="21" t="s">
        <v>54</v>
      </c>
      <c r="K18" s="21" t="s">
        <v>84</v>
      </c>
      <c r="L18" s="21"/>
      <c r="M18" s="24"/>
      <c r="N18" s="73">
        <v>13</v>
      </c>
    </row>
    <row r="19" spans="1:14" s="27" customFormat="1" ht="20.100000000000001" customHeight="1" x14ac:dyDescent="0.2">
      <c r="A19" s="71">
        <v>15</v>
      </c>
      <c r="B19" s="37" t="s">
        <v>62</v>
      </c>
      <c r="C19" s="38" t="s">
        <v>73</v>
      </c>
      <c r="D19" s="38" t="s">
        <v>74</v>
      </c>
      <c r="E19" s="38" t="s">
        <v>17</v>
      </c>
      <c r="F19" s="38" t="s">
        <v>74</v>
      </c>
      <c r="G19" s="22">
        <v>654.04</v>
      </c>
      <c r="H19" s="22">
        <v>603.74</v>
      </c>
      <c r="I19" s="21" t="s">
        <v>53</v>
      </c>
      <c r="J19" s="21" t="s">
        <v>54</v>
      </c>
      <c r="K19" s="21" t="s">
        <v>84</v>
      </c>
      <c r="L19" s="21"/>
      <c r="M19" s="24"/>
      <c r="N19" s="73">
        <v>13</v>
      </c>
    </row>
    <row r="20" spans="1:14" s="27" customFormat="1" ht="20.100000000000001" customHeight="1" x14ac:dyDescent="0.2">
      <c r="A20" s="71">
        <v>16</v>
      </c>
      <c r="B20" s="37" t="s">
        <v>30</v>
      </c>
      <c r="C20" s="38" t="s">
        <v>19</v>
      </c>
      <c r="D20" s="38" t="s">
        <v>47</v>
      </c>
      <c r="E20" s="38" t="s">
        <v>17</v>
      </c>
      <c r="F20" s="38" t="s">
        <v>47</v>
      </c>
      <c r="G20" s="22"/>
      <c r="H20" s="22">
        <v>686.56</v>
      </c>
      <c r="I20" s="21" t="s">
        <v>53</v>
      </c>
      <c r="J20" s="21" t="s">
        <v>54</v>
      </c>
      <c r="K20" s="21" t="s">
        <v>84</v>
      </c>
      <c r="L20" s="21"/>
      <c r="M20" s="24"/>
      <c r="N20" s="73">
        <v>13</v>
      </c>
    </row>
    <row r="21" spans="1:14" s="27" customFormat="1" ht="20.100000000000001" customHeight="1" x14ac:dyDescent="0.2">
      <c r="A21" s="71">
        <v>17</v>
      </c>
      <c r="B21" s="37" t="s">
        <v>27</v>
      </c>
      <c r="C21" s="38" t="s">
        <v>28</v>
      </c>
      <c r="D21" s="38" t="s">
        <v>29</v>
      </c>
      <c r="E21" s="38" t="s">
        <v>17</v>
      </c>
      <c r="F21" s="38" t="s">
        <v>29</v>
      </c>
      <c r="G21" s="22"/>
      <c r="H21" s="22">
        <v>686.14</v>
      </c>
      <c r="I21" s="21" t="s">
        <v>53</v>
      </c>
      <c r="J21" s="21" t="s">
        <v>54</v>
      </c>
      <c r="K21" s="21" t="s">
        <v>84</v>
      </c>
      <c r="L21" s="74"/>
      <c r="M21" s="24"/>
      <c r="N21" s="73">
        <v>13</v>
      </c>
    </row>
    <row r="22" spans="1:14" s="7" customFormat="1" ht="20.100000000000001" customHeight="1" x14ac:dyDescent="0.2">
      <c r="A22" s="71">
        <v>18</v>
      </c>
      <c r="B22" s="39" t="s">
        <v>50</v>
      </c>
      <c r="C22" s="40" t="s">
        <v>51</v>
      </c>
      <c r="D22" s="40" t="s">
        <v>52</v>
      </c>
      <c r="E22" s="40" t="s">
        <v>17</v>
      </c>
      <c r="F22" s="40" t="s">
        <v>52</v>
      </c>
      <c r="G22" s="22"/>
      <c r="H22" s="22">
        <v>795.76</v>
      </c>
      <c r="I22" s="21" t="s">
        <v>53</v>
      </c>
      <c r="J22" s="21" t="s">
        <v>54</v>
      </c>
      <c r="K22" s="21" t="s">
        <v>84</v>
      </c>
      <c r="L22" s="21"/>
      <c r="M22" s="85" t="e">
        <f>#REF!-(H22*I3)</f>
        <v>#REF!</v>
      </c>
      <c r="N22" s="73">
        <v>13</v>
      </c>
    </row>
    <row r="23" spans="1:14" s="33" customFormat="1" ht="24.75" customHeight="1" x14ac:dyDescent="0.2">
      <c r="A23" s="75">
        <v>19</v>
      </c>
      <c r="B23" s="37" t="s">
        <v>69</v>
      </c>
      <c r="C23" s="38" t="s">
        <v>86</v>
      </c>
      <c r="D23" s="38" t="s">
        <v>88</v>
      </c>
      <c r="E23" s="38" t="s">
        <v>17</v>
      </c>
      <c r="F23" s="38" t="s">
        <v>88</v>
      </c>
      <c r="G23" s="26"/>
      <c r="H23" s="22">
        <v>680.15</v>
      </c>
      <c r="I23" s="21" t="s">
        <v>53</v>
      </c>
      <c r="J23" s="21" t="s">
        <v>54</v>
      </c>
      <c r="K23" s="21" t="s">
        <v>84</v>
      </c>
      <c r="L23" s="21"/>
      <c r="M23" s="86"/>
      <c r="N23" s="73">
        <v>13</v>
      </c>
    </row>
    <row r="24" spans="1:14" s="28" customFormat="1" ht="24.75" customHeight="1" x14ac:dyDescent="0.2">
      <c r="A24" s="4"/>
      <c r="B24" s="34"/>
      <c r="C24" s="4"/>
      <c r="D24" s="4"/>
      <c r="E24" s="4"/>
      <c r="F24" s="4"/>
      <c r="G24" s="35"/>
      <c r="H24" s="35"/>
      <c r="I24" s="4"/>
      <c r="J24" s="4"/>
      <c r="K24" s="4"/>
      <c r="L24" s="4"/>
      <c r="M24" s="36"/>
      <c r="N24" s="4"/>
    </row>
    <row r="25" spans="1:14" s="28" customFormat="1" ht="24.75" customHeight="1" x14ac:dyDescent="0.2">
      <c r="A25" s="4"/>
      <c r="B25" s="122" t="s">
        <v>56</v>
      </c>
      <c r="C25" s="122"/>
      <c r="D25" s="122"/>
      <c r="E25" s="122"/>
      <c r="F25" s="122"/>
      <c r="G25" s="35"/>
      <c r="H25" s="35"/>
      <c r="I25" s="4"/>
      <c r="J25" s="4"/>
      <c r="K25" s="4"/>
      <c r="L25" s="4"/>
      <c r="M25" s="36"/>
      <c r="N25" s="4"/>
    </row>
  </sheetData>
  <mergeCells count="4">
    <mergeCell ref="A1:F1"/>
    <mergeCell ref="A2:F2"/>
    <mergeCell ref="A3:F3"/>
    <mergeCell ref="B25:F25"/>
  </mergeCells>
  <phoneticPr fontId="29" type="noConversion"/>
  <pageMargins left="0.70078740157480324" right="0.70078740157480324" top="0.75196850393700787" bottom="0.75196850393700787" header="0.51181102362204722" footer="0.51181102362204722"/>
  <pageSetup paperSize="9" scale="81" firstPageNumber="0" orientation="landscape" horizontalDpi="300" verticalDpi="300"/>
  <extLst>
    <ext xmlns:mx="http://schemas.microsoft.com/office/mac/excel/2008/main" uri="http://schemas.microsoft.com/office/mac/excel/2008/main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U25"/>
  <sheetViews>
    <sheetView workbookViewId="0">
      <selection activeCell="E16" sqref="E16"/>
    </sheetView>
  </sheetViews>
  <sheetFormatPr defaultColWidth="9.140625" defaultRowHeight="12.75" x14ac:dyDescent="0.2"/>
  <cols>
    <col min="1" max="1" width="4.28515625" style="1" customWidth="1"/>
    <col min="2" max="2" width="18.7109375" style="1" customWidth="1"/>
    <col min="3" max="3" width="18.42578125" style="1" customWidth="1"/>
    <col min="4" max="4" width="20.140625" style="1" customWidth="1"/>
    <col min="5" max="5" width="16.42578125" style="1" customWidth="1"/>
    <col min="6" max="6" width="15.7109375" style="1" customWidth="1"/>
    <col min="7" max="7" width="0" style="1" hidden="1" customWidth="1"/>
    <col min="8" max="8" width="10.7109375" style="1" customWidth="1"/>
    <col min="9" max="9" width="5" style="1" customWidth="1"/>
    <col min="10" max="10" width="4.42578125" style="1" customWidth="1"/>
    <col min="11" max="11" width="8.42578125" style="1" customWidth="1"/>
    <col min="12" max="12" width="8.28515625" style="1" customWidth="1"/>
    <col min="13" max="13" width="13.42578125" style="1" customWidth="1"/>
    <col min="14" max="14" width="6.42578125" style="1" customWidth="1"/>
    <col min="15" max="16384" width="9.140625" style="1"/>
  </cols>
  <sheetData>
    <row r="1" spans="1:14" s="3" customFormat="1" ht="24.75" customHeight="1" x14ac:dyDescent="0.2">
      <c r="A1" s="121" t="s">
        <v>92</v>
      </c>
      <c r="B1" s="121"/>
      <c r="C1" s="121"/>
      <c r="D1" s="121"/>
      <c r="E1" s="121"/>
      <c r="F1" s="121"/>
      <c r="G1" s="12"/>
      <c r="H1" s="12"/>
      <c r="I1" s="13"/>
      <c r="J1" s="13"/>
      <c r="K1" s="13"/>
      <c r="L1" s="13"/>
      <c r="M1" s="14"/>
    </row>
    <row r="2" spans="1:14" s="3" customFormat="1" ht="24.75" customHeight="1" x14ac:dyDescent="0.2">
      <c r="A2" s="121" t="s">
        <v>104</v>
      </c>
      <c r="B2" s="121"/>
      <c r="C2" s="121"/>
      <c r="D2" s="121"/>
      <c r="E2" s="121"/>
      <c r="F2" s="121"/>
      <c r="G2" s="15" t="s">
        <v>33</v>
      </c>
      <c r="H2" s="15" t="s">
        <v>34</v>
      </c>
      <c r="I2" s="6">
        <v>0</v>
      </c>
      <c r="J2" s="6">
        <v>0</v>
      </c>
      <c r="K2" s="6">
        <v>0</v>
      </c>
      <c r="L2" s="6">
        <v>0</v>
      </c>
      <c r="M2" s="16"/>
    </row>
    <row r="3" spans="1:14" ht="24.75" customHeight="1" x14ac:dyDescent="0.2">
      <c r="A3" s="124" t="s">
        <v>90</v>
      </c>
      <c r="B3" s="124"/>
      <c r="C3" s="124"/>
      <c r="D3" s="124"/>
      <c r="E3" s="124"/>
      <c r="F3" s="124"/>
      <c r="G3" s="17"/>
      <c r="H3" s="18" t="s">
        <v>35</v>
      </c>
      <c r="I3" s="19">
        <v>0</v>
      </c>
      <c r="J3" s="19"/>
      <c r="K3" s="19"/>
      <c r="L3" s="19"/>
      <c r="M3" s="20"/>
      <c r="N3" s="3"/>
    </row>
    <row r="4" spans="1:14" s="7" customFormat="1" ht="20.100000000000001" customHeight="1" x14ac:dyDescent="0.2">
      <c r="A4" s="21"/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2" t="s">
        <v>36</v>
      </c>
      <c r="H4" s="22" t="s">
        <v>36</v>
      </c>
      <c r="I4" s="21" t="s">
        <v>37</v>
      </c>
      <c r="J4" s="21" t="s">
        <v>38</v>
      </c>
      <c r="K4" s="21" t="s">
        <v>39</v>
      </c>
      <c r="L4" s="21" t="s">
        <v>40</v>
      </c>
      <c r="M4" s="21" t="s">
        <v>41</v>
      </c>
      <c r="N4" s="23" t="s">
        <v>42</v>
      </c>
    </row>
    <row r="5" spans="1:14" s="7" customFormat="1" ht="24.75" customHeight="1" x14ac:dyDescent="0.2">
      <c r="A5" s="21">
        <v>1</v>
      </c>
      <c r="B5" s="37" t="s">
        <v>102</v>
      </c>
      <c r="C5" s="38" t="s">
        <v>21</v>
      </c>
      <c r="D5" s="47" t="s">
        <v>60</v>
      </c>
      <c r="E5" s="38" t="s">
        <v>17</v>
      </c>
      <c r="F5" s="38" t="s">
        <v>72</v>
      </c>
      <c r="G5" s="22"/>
      <c r="H5" s="22">
        <v>572.04</v>
      </c>
      <c r="I5" s="21"/>
      <c r="J5" s="21"/>
      <c r="K5" s="21"/>
      <c r="L5" s="21">
        <f>(I5*3600+J5*60+K5)-L$2</f>
        <v>0</v>
      </c>
      <c r="M5" s="24">
        <f>L5-(H5*I3)</f>
        <v>0</v>
      </c>
      <c r="N5" s="21">
        <v>1</v>
      </c>
    </row>
    <row r="6" spans="1:14" s="7" customFormat="1" ht="24.75" customHeight="1" x14ac:dyDescent="0.2">
      <c r="A6" s="21">
        <v>2</v>
      </c>
      <c r="B6" s="37" t="s">
        <v>64</v>
      </c>
      <c r="C6" s="38" t="s">
        <v>77</v>
      </c>
      <c r="D6" s="38" t="s">
        <v>78</v>
      </c>
      <c r="E6" s="38" t="s">
        <v>17</v>
      </c>
      <c r="F6" s="38" t="s">
        <v>78</v>
      </c>
      <c r="G6" s="22"/>
      <c r="H6" s="22">
        <v>609.61</v>
      </c>
      <c r="I6" s="21"/>
      <c r="J6" s="21"/>
      <c r="K6" s="21"/>
      <c r="L6" s="21">
        <f t="shared" ref="L6:L11" si="0">(I6*3600+J6*60+K6)-L$2</f>
        <v>0</v>
      </c>
      <c r="M6" s="24">
        <f>L6-(H6*I3)</f>
        <v>0</v>
      </c>
      <c r="N6" s="21">
        <v>2</v>
      </c>
    </row>
    <row r="7" spans="1:14" s="7" customFormat="1" ht="24.75" customHeight="1" x14ac:dyDescent="0.2">
      <c r="A7" s="21">
        <v>3</v>
      </c>
      <c r="B7" s="37" t="s">
        <v>61</v>
      </c>
      <c r="C7" s="38" t="s">
        <v>70</v>
      </c>
      <c r="D7" s="38" t="s">
        <v>71</v>
      </c>
      <c r="E7" s="38" t="s">
        <v>17</v>
      </c>
      <c r="F7" s="38" t="s">
        <v>71</v>
      </c>
      <c r="G7" s="22">
        <v>686.56</v>
      </c>
      <c r="H7" s="22">
        <v>642.01</v>
      </c>
      <c r="I7" s="21"/>
      <c r="J7" s="21"/>
      <c r="K7" s="21"/>
      <c r="L7" s="21">
        <f t="shared" si="0"/>
        <v>0</v>
      </c>
      <c r="M7" s="24">
        <f>L7-(H7*I3)</f>
        <v>0</v>
      </c>
      <c r="N7" s="21">
        <v>3</v>
      </c>
    </row>
    <row r="8" spans="1:14" s="7" customFormat="1" ht="20.100000000000001" customHeight="1" x14ac:dyDescent="0.2">
      <c r="A8" s="21">
        <v>4</v>
      </c>
      <c r="B8" s="37" t="s">
        <v>15</v>
      </c>
      <c r="C8" s="38" t="s">
        <v>16</v>
      </c>
      <c r="D8" s="38" t="s">
        <v>57</v>
      </c>
      <c r="E8" s="38" t="s">
        <v>59</v>
      </c>
      <c r="F8" s="38" t="s">
        <v>57</v>
      </c>
      <c r="G8" s="22"/>
      <c r="H8" s="48">
        <v>602.82000000000005</v>
      </c>
      <c r="I8" s="21"/>
      <c r="J8" s="21"/>
      <c r="K8" s="21"/>
      <c r="L8" s="21">
        <f t="shared" si="0"/>
        <v>0</v>
      </c>
      <c r="M8" s="24">
        <f>L8-(H8*I3)</f>
        <v>0</v>
      </c>
      <c r="N8" s="21">
        <v>4</v>
      </c>
    </row>
    <row r="9" spans="1:14" s="7" customFormat="1" ht="20.100000000000001" customHeight="1" x14ac:dyDescent="0.2">
      <c r="A9" s="21">
        <v>5</v>
      </c>
      <c r="B9" s="37" t="s">
        <v>63</v>
      </c>
      <c r="C9" s="38" t="s">
        <v>75</v>
      </c>
      <c r="D9" s="38" t="s">
        <v>76</v>
      </c>
      <c r="E9" s="38" t="s">
        <v>17</v>
      </c>
      <c r="F9" s="38" t="s">
        <v>76</v>
      </c>
      <c r="G9" s="22"/>
      <c r="H9" s="22">
        <v>601.12</v>
      </c>
      <c r="I9" s="21"/>
      <c r="J9" s="21"/>
      <c r="K9" s="21"/>
      <c r="L9" s="21">
        <f t="shared" si="0"/>
        <v>0</v>
      </c>
      <c r="M9" s="24">
        <f>L9-(H9*I3)</f>
        <v>0</v>
      </c>
      <c r="N9" s="21">
        <v>5</v>
      </c>
    </row>
    <row r="10" spans="1:14" s="7" customFormat="1" ht="20.100000000000001" customHeight="1" x14ac:dyDescent="0.2">
      <c r="A10" s="21">
        <v>6</v>
      </c>
      <c r="B10" s="37" t="s">
        <v>24</v>
      </c>
      <c r="C10" s="38" t="s">
        <v>25</v>
      </c>
      <c r="D10" s="38" t="s">
        <v>26</v>
      </c>
      <c r="E10" s="38" t="s">
        <v>17</v>
      </c>
      <c r="F10" s="38" t="s">
        <v>26</v>
      </c>
      <c r="G10" s="22"/>
      <c r="H10" s="22">
        <v>681.39</v>
      </c>
      <c r="I10" s="21"/>
      <c r="J10" s="21"/>
      <c r="K10" s="21"/>
      <c r="L10" s="21">
        <f t="shared" si="0"/>
        <v>0</v>
      </c>
      <c r="M10" s="24">
        <f>L10-(H10*I3)</f>
        <v>0</v>
      </c>
      <c r="N10" s="21">
        <v>6</v>
      </c>
    </row>
    <row r="11" spans="1:14" s="7" customFormat="1" ht="20.100000000000001" customHeight="1" x14ac:dyDescent="0.2">
      <c r="A11" s="21">
        <v>7</v>
      </c>
      <c r="B11" s="37" t="s">
        <v>66</v>
      </c>
      <c r="C11" s="38" t="s">
        <v>80</v>
      </c>
      <c r="D11" s="38" t="s">
        <v>105</v>
      </c>
      <c r="E11" s="38" t="s">
        <v>17</v>
      </c>
      <c r="F11" s="38" t="s">
        <v>81</v>
      </c>
      <c r="G11" s="22"/>
      <c r="H11" s="22">
        <v>690.72</v>
      </c>
      <c r="I11" s="21"/>
      <c r="J11" s="21"/>
      <c r="K11" s="21"/>
      <c r="L11" s="21">
        <f t="shared" si="0"/>
        <v>0</v>
      </c>
      <c r="M11" s="24">
        <f>L11-(H11*I3)</f>
        <v>0</v>
      </c>
      <c r="N11" s="21">
        <v>7</v>
      </c>
    </row>
    <row r="12" spans="1:14" s="7" customFormat="1" ht="20.100000000000001" customHeight="1" x14ac:dyDescent="0.2">
      <c r="A12" s="21">
        <v>8</v>
      </c>
      <c r="B12" s="39" t="s">
        <v>44</v>
      </c>
      <c r="C12" s="40" t="s">
        <v>45</v>
      </c>
      <c r="D12" s="40" t="s">
        <v>46</v>
      </c>
      <c r="E12" s="40" t="s">
        <v>17</v>
      </c>
      <c r="F12" s="40" t="s">
        <v>46</v>
      </c>
      <c r="G12" s="26"/>
      <c r="H12" s="22">
        <v>723.97</v>
      </c>
      <c r="I12" s="21"/>
      <c r="J12" s="21"/>
      <c r="K12" s="21"/>
      <c r="L12" s="21">
        <f>(I12*3600+J12*60+K12)-L$2</f>
        <v>0</v>
      </c>
      <c r="M12" s="24">
        <f>L12-(H12*I3)</f>
        <v>0</v>
      </c>
      <c r="N12" s="21">
        <v>8</v>
      </c>
    </row>
    <row r="13" spans="1:14" s="7" customFormat="1" ht="20.100000000000001" customHeight="1" x14ac:dyDescent="0.2">
      <c r="A13" s="21">
        <v>11</v>
      </c>
      <c r="B13" s="37" t="s">
        <v>67</v>
      </c>
      <c r="C13" s="38" t="s">
        <v>87</v>
      </c>
      <c r="D13" s="38" t="s">
        <v>79</v>
      </c>
      <c r="E13" s="38" t="s">
        <v>59</v>
      </c>
      <c r="F13" s="38" t="s">
        <v>79</v>
      </c>
      <c r="G13" s="22"/>
      <c r="H13" s="22">
        <v>700.69</v>
      </c>
      <c r="I13" s="21"/>
      <c r="J13" s="21"/>
      <c r="K13" s="21"/>
      <c r="L13" s="21">
        <f>(I13*3600+J13*60+K13)-L$2</f>
        <v>0</v>
      </c>
      <c r="M13" s="24">
        <f>L13-(H13*I3)</f>
        <v>0</v>
      </c>
      <c r="N13" s="21">
        <v>9</v>
      </c>
    </row>
    <row r="14" spans="1:14" s="27" customFormat="1" ht="20.100000000000001" customHeight="1" x14ac:dyDescent="0.2">
      <c r="A14" s="21">
        <v>14</v>
      </c>
      <c r="B14" s="37" t="s">
        <v>27</v>
      </c>
      <c r="C14" s="38" t="s">
        <v>28</v>
      </c>
      <c r="D14" s="38" t="s">
        <v>29</v>
      </c>
      <c r="E14" s="38" t="s">
        <v>17</v>
      </c>
      <c r="F14" s="38" t="s">
        <v>29</v>
      </c>
      <c r="G14" s="22"/>
      <c r="H14" s="22">
        <v>686.14</v>
      </c>
      <c r="I14" s="21"/>
      <c r="J14" s="21"/>
      <c r="K14" s="21"/>
      <c r="L14" s="21">
        <f>(I14*3600+J14*60+K14)-L$2</f>
        <v>0</v>
      </c>
      <c r="M14" s="24">
        <f>L14-(H14*I3)</f>
        <v>0</v>
      </c>
      <c r="N14" s="21">
        <v>14</v>
      </c>
    </row>
    <row r="15" spans="1:14" s="33" customFormat="1" ht="24.75" customHeight="1" x14ac:dyDescent="0.2">
      <c r="A15" s="29"/>
      <c r="B15" s="125"/>
      <c r="C15" s="125"/>
      <c r="D15" s="125"/>
      <c r="E15" s="29"/>
      <c r="F15" s="29"/>
      <c r="G15" s="30"/>
      <c r="H15" s="30"/>
      <c r="I15" s="29"/>
      <c r="J15" s="29"/>
      <c r="K15" s="29"/>
      <c r="L15" s="29"/>
      <c r="M15" s="31"/>
      <c r="N15" s="32"/>
    </row>
    <row r="16" spans="1:14" s="28" customFormat="1" ht="24.75" customHeight="1" x14ac:dyDescent="0.2">
      <c r="A16" s="4"/>
      <c r="B16" s="34"/>
      <c r="C16" s="4"/>
      <c r="D16" s="4"/>
      <c r="E16" s="4"/>
      <c r="F16" s="4"/>
      <c r="G16" s="35"/>
      <c r="H16" s="35"/>
      <c r="I16" s="4"/>
      <c r="J16" s="4"/>
      <c r="K16" s="4"/>
      <c r="L16" s="4"/>
      <c r="M16" s="36"/>
      <c r="N16" s="4"/>
    </row>
    <row r="17" spans="1:21" s="28" customFormat="1" ht="24.75" customHeight="1" x14ac:dyDescent="0.2">
      <c r="A17" s="4"/>
      <c r="B17" s="122" t="s">
        <v>56</v>
      </c>
      <c r="C17" s="122"/>
      <c r="D17" s="122"/>
      <c r="E17" s="122"/>
      <c r="F17" s="122"/>
      <c r="G17" s="35"/>
      <c r="H17" s="35"/>
      <c r="I17" s="4"/>
      <c r="J17" s="4"/>
      <c r="K17" s="4"/>
      <c r="L17" s="4"/>
      <c r="M17" s="36"/>
      <c r="N17" s="4"/>
    </row>
    <row r="18" spans="1:21" x14ac:dyDescent="0.2">
      <c r="I18" s="34"/>
      <c r="J18" s="4"/>
      <c r="K18" s="4"/>
      <c r="L18" s="4"/>
      <c r="M18" s="4"/>
      <c r="N18" s="35"/>
      <c r="O18" s="35"/>
      <c r="P18" s="4"/>
      <c r="Q18" s="4"/>
      <c r="R18" s="4"/>
      <c r="S18" s="61">
        <f>(P18*3600+Q18*60+R18)-S$2</f>
        <v>0</v>
      </c>
      <c r="T18" s="24">
        <f>S18-(O18*P15)</f>
        <v>0</v>
      </c>
      <c r="U18" s="21">
        <v>2</v>
      </c>
    </row>
    <row r="19" spans="1:21" x14ac:dyDescent="0.2">
      <c r="I19" s="62"/>
      <c r="J19" s="63"/>
      <c r="K19" s="63"/>
      <c r="L19" s="63"/>
      <c r="M19" s="64"/>
      <c r="N19" s="3"/>
      <c r="O19" s="3"/>
      <c r="P19" s="3"/>
      <c r="Q19" s="3"/>
      <c r="R19" s="3"/>
    </row>
    <row r="20" spans="1:21" x14ac:dyDescent="0.2">
      <c r="I20" s="34"/>
      <c r="J20" s="4"/>
      <c r="K20" s="4"/>
      <c r="L20" s="4"/>
      <c r="M20" s="4"/>
      <c r="N20" s="35"/>
      <c r="O20" s="35"/>
      <c r="P20" s="4"/>
      <c r="Q20" s="4"/>
      <c r="R20" s="4"/>
      <c r="S20" s="61">
        <f>(P20*3600+Q20*60+R20)-S$2</f>
        <v>0</v>
      </c>
      <c r="T20" s="24">
        <f>S20-(O20*P15)</f>
        <v>0</v>
      </c>
      <c r="U20" s="21">
        <v>4</v>
      </c>
    </row>
    <row r="21" spans="1:21" x14ac:dyDescent="0.2">
      <c r="I21" s="62"/>
      <c r="J21" s="63"/>
      <c r="K21" s="63"/>
      <c r="L21" s="63"/>
      <c r="M21" s="64"/>
      <c r="N21" s="3"/>
      <c r="O21" s="3"/>
      <c r="P21" s="3"/>
      <c r="Q21" s="3"/>
      <c r="R21" s="3"/>
    </row>
    <row r="22" spans="1:21" x14ac:dyDescent="0.2">
      <c r="I22" s="34"/>
      <c r="J22" s="4"/>
      <c r="K22" s="4"/>
      <c r="L22" s="4"/>
      <c r="M22" s="4"/>
      <c r="N22" s="65"/>
      <c r="O22" s="35"/>
      <c r="P22" s="4"/>
      <c r="Q22" s="4"/>
      <c r="R22" s="4"/>
      <c r="S22" s="61">
        <f>(P22*3600+Q22*60+R22)-S$2</f>
        <v>0</v>
      </c>
      <c r="T22" s="24">
        <f>S22-(O22*P15)</f>
        <v>0</v>
      </c>
      <c r="U22" s="21">
        <v>5</v>
      </c>
    </row>
    <row r="23" spans="1:21" x14ac:dyDescent="0.2">
      <c r="I23" s="62"/>
      <c r="J23" s="63"/>
      <c r="K23" s="63"/>
      <c r="L23" s="63"/>
      <c r="M23" s="64"/>
      <c r="N23" s="3"/>
      <c r="O23" s="3"/>
      <c r="P23" s="3"/>
      <c r="Q23" s="3"/>
      <c r="R23" s="3"/>
    </row>
    <row r="24" spans="1:21" x14ac:dyDescent="0.2">
      <c r="I24" s="34"/>
      <c r="J24" s="4"/>
      <c r="K24" s="4"/>
      <c r="L24" s="4"/>
      <c r="M24" s="4"/>
      <c r="N24" s="35"/>
      <c r="O24" s="35"/>
      <c r="P24" s="4"/>
      <c r="Q24" s="4"/>
      <c r="R24" s="4"/>
      <c r="S24" s="61">
        <f>(P24*3600+Q24*60+R24)-S$2</f>
        <v>0</v>
      </c>
      <c r="T24" s="24">
        <f>S24-(O24*P15)</f>
        <v>0</v>
      </c>
      <c r="U24" s="21">
        <v>8</v>
      </c>
    </row>
    <row r="25" spans="1:21" x14ac:dyDescent="0.2">
      <c r="I25" s="34"/>
      <c r="J25" s="4"/>
      <c r="K25" s="4"/>
      <c r="L25" s="4"/>
      <c r="M25" s="4"/>
      <c r="N25" s="65"/>
      <c r="O25" s="35"/>
      <c r="P25" s="4"/>
      <c r="Q25" s="4"/>
      <c r="R25" s="4"/>
      <c r="S25" s="61">
        <f>(P25*3600+Q25*60+R25)-S$2</f>
        <v>0</v>
      </c>
      <c r="T25" s="24">
        <f>S25-(O25*P15)</f>
        <v>0</v>
      </c>
      <c r="U25" s="21">
        <v>9</v>
      </c>
    </row>
  </sheetData>
  <mergeCells count="5">
    <mergeCell ref="A1:F1"/>
    <mergeCell ref="A2:F2"/>
    <mergeCell ref="A3:F3"/>
    <mergeCell ref="B15:D15"/>
    <mergeCell ref="B17:F17"/>
  </mergeCells>
  <phoneticPr fontId="29" type="noConversion"/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7</vt:i4>
      </vt:variant>
    </vt:vector>
  </HeadingPairs>
  <TitlesOfParts>
    <vt:vector size="15" baseType="lpstr">
      <vt:lpstr>CLASSIFICA GENERALE </vt:lpstr>
      <vt:lpstr>CLASSIFICA GENERALE LIBERA</vt:lpstr>
      <vt:lpstr>CLASSIFICA GENERALE MINIALTURA</vt:lpstr>
      <vt:lpstr>CLASSIFICA GENERALE J24</vt:lpstr>
      <vt:lpstr>1 PROVA LIBERA 23 ott 17 </vt:lpstr>
      <vt:lpstr>2 PROVA LIBERA 5 NOV 17</vt:lpstr>
      <vt:lpstr>3 PROVA LIBERA 26 NOV 17</vt:lpstr>
      <vt:lpstr>4 PROVA LIBERA 10 DIC 17</vt:lpstr>
      <vt:lpstr>'1 PROVA LIBERA 23 ott 17 '!Area_stampa</vt:lpstr>
      <vt:lpstr>'2 PROVA LIBERA 5 NOV 17'!Area_stampa</vt:lpstr>
      <vt:lpstr>'CLASSIFICA GENERALE '!Area_stampa</vt:lpstr>
      <vt:lpstr>'CLASSIFICA GENERALE J24'!Area_stampa</vt:lpstr>
      <vt:lpstr>'CLASSIFICA GENERALE LIBERA'!Area_stampa</vt:lpstr>
      <vt:lpstr>'CLASSIFICA GENERALE MINIALTURA'!Area_stampa</vt:lpstr>
      <vt:lpstr>'CLASSIFICA GENERALE J24'!Excel_BuiltIn_Print_Area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Leoci</dc:creator>
  <cp:lastModifiedBy>user</cp:lastModifiedBy>
  <cp:lastPrinted>2017-12-02T17:13:08Z</cp:lastPrinted>
  <dcterms:created xsi:type="dcterms:W3CDTF">2017-11-30T11:53:19Z</dcterms:created>
  <dcterms:modified xsi:type="dcterms:W3CDTF">2017-12-03T11:11:38Z</dcterms:modified>
</cp:coreProperties>
</file>